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ot 1 Outcome" sheetId="1" r:id="rId4"/>
    <sheet state="visible" name="Lot 2 Outcome" sheetId="2" r:id="rId5"/>
    <sheet state="visible" name="Lot 3 Outcome" sheetId="3" r:id="rId6"/>
    <sheet state="visible" name="Lot 4 Outcome" sheetId="4" r:id="rId7"/>
    <sheet state="hidden" name="Sheet1" sheetId="5" r:id="rId8"/>
  </sheets>
  <definedNames>
    <definedName hidden="1" localSheetId="0" name="_xlnm._FilterDatabase">'Lot 1 Outcome'!$A$1:$G$1619</definedName>
    <definedName hidden="1" localSheetId="1" name="_xlnm._FilterDatabase">'Lot 2 Outcome'!$A$1:$G$241</definedName>
    <definedName hidden="1" localSheetId="2" name="_xlnm._FilterDatabase">'Lot 3 Outcome'!$A$1:$G$1266</definedName>
    <definedName hidden="1" localSheetId="3" name="_xlnm._FilterDatabase">'Lot 4 Outcome'!$A$2:$Z$2</definedName>
  </definedNames>
  <calcPr/>
  <extLst>
    <ext uri="GoogleSheetsCustomDataVersion2">
      <go:sheetsCustomData xmlns:go="http://customooxmlschemas.google.com/" r:id="rId9" roundtripDataChecksum="3UrCKglqoFjCd71dvNqBCb1hZt/GRLG+QyH0qzrTdj0="/>
    </ext>
  </extLst>
</workbook>
</file>

<file path=xl/sharedStrings.xml><?xml version="1.0" encoding="utf-8"?>
<sst xmlns="http://schemas.openxmlformats.org/spreadsheetml/2006/main" count="23307" uniqueCount="10820">
  <si>
    <t>RM1043.9 Digital Outcomes and Specialists 7 Successful Supplier List  Lot 1 Only</t>
  </si>
  <si>
    <t>Supplier ID</t>
  </si>
  <si>
    <t>Registered Name</t>
  </si>
  <si>
    <t>Address</t>
  </si>
  <si>
    <t>RegistrationNumber</t>
  </si>
  <si>
    <t>DUNSNumber</t>
  </si>
  <si>
    <t>Email Address</t>
  </si>
  <si>
    <t>SME</t>
  </si>
  <si>
    <t>722939</t>
  </si>
  <si>
    <t>11:10 LTD</t>
  </si>
  <si>
    <t>30 Merton Hall Gardens, London, SW20 8SN, GB</t>
  </si>
  <si>
    <t>16146823</t>
  </si>
  <si>
    <t>232754926</t>
  </si>
  <si>
    <t>vikash.trivedi@eleven-ten.uk</t>
  </si>
  <si>
    <t>small</t>
  </si>
  <si>
    <t>716555</t>
  </si>
  <si>
    <t>1STOP ICT SOLUTIONS LTD</t>
  </si>
  <si>
    <t>71-75 Shelton Street, London, WC2H 9JQ, GB</t>
  </si>
  <si>
    <t>12550176</t>
  </si>
  <si>
    <t>225822953</t>
  </si>
  <si>
    <t>admin@1stopictsolutions.co.uk</t>
  </si>
  <si>
    <t>713166</t>
  </si>
  <si>
    <t>200OK SOLUTIONS LTD</t>
  </si>
  <si>
    <t>20 Reddings Avenue, Bushey, WD23 3PB, GB</t>
  </si>
  <si>
    <t>8910176</t>
  </si>
  <si>
    <t>219920201</t>
  </si>
  <si>
    <t>jaydev@200oksolutions.co.uk</t>
  </si>
  <si>
    <t>719034</t>
  </si>
  <si>
    <t>20Robots Technologies SRL</t>
  </si>
  <si>
    <t>Odobesti 53c, Ap. 2, Cluj-Napoca, 400257, RO</t>
  </si>
  <si>
    <t>#VALUE!</t>
  </si>
  <si>
    <t>662574092</t>
  </si>
  <si>
    <t>ciprian.caprioara@20robots.tech</t>
  </si>
  <si>
    <t>718312</t>
  </si>
  <si>
    <t>247 COMMERCE LIMITED</t>
  </si>
  <si>
    <t>Unit 1, Lincoln House, Brentford, TW8 0GE, GB</t>
  </si>
  <si>
    <t>7775662</t>
  </si>
  <si>
    <t>217455909</t>
  </si>
  <si>
    <t>hey@247commerce.co.uk</t>
  </si>
  <si>
    <t>715319</t>
  </si>
  <si>
    <t>2ABLE LTD</t>
  </si>
  <si>
    <t>Unit 3 Ingworth Road, Poole, BH12 1JY, GB</t>
  </si>
  <si>
    <t>7080945</t>
  </si>
  <si>
    <t>216290934</t>
  </si>
  <si>
    <t>service@2able.co.uk</t>
  </si>
  <si>
    <t>92947</t>
  </si>
  <si>
    <t>2T SECURITY LTD</t>
  </si>
  <si>
    <t>Lower Ground Regent House, Leicester, LE1 7NH, GB</t>
  </si>
  <si>
    <t>8549332</t>
  </si>
  <si>
    <t>219448445</t>
  </si>
  <si>
    <t>opportunities@2t-security.com</t>
  </si>
  <si>
    <t>723084</t>
  </si>
  <si>
    <t>2THREE5 SOLUTIONS LTD</t>
  </si>
  <si>
    <t>124 City Road, London, EC1V 2NX, GB</t>
  </si>
  <si>
    <t>15500557</t>
  </si>
  <si>
    <t>231492063</t>
  </si>
  <si>
    <t>info@2three5.com</t>
  </si>
  <si>
    <t>700832</t>
  </si>
  <si>
    <t>3 CHILLIES LIMITED</t>
  </si>
  <si>
    <t>4th Floor, The Blade,Abbey Square, Reading, RG1 3BE, GB</t>
  </si>
  <si>
    <t>3864420</t>
  </si>
  <si>
    <t>238730894</t>
  </si>
  <si>
    <t>info@3chillies.co.uk</t>
  </si>
  <si>
    <t>700336</t>
  </si>
  <si>
    <t>3 SIDED CUBE (UK) LTD</t>
  </si>
  <si>
    <t>10 St. Ann Street, Salisbury, SP1 2DN, GB</t>
  </si>
  <si>
    <t>5393027</t>
  </si>
  <si>
    <t>345853969</t>
  </si>
  <si>
    <t>holla@3sidedcube.com</t>
  </si>
  <si>
    <t>715375</t>
  </si>
  <si>
    <t>31TEN CONSULTING LIMITED</t>
  </si>
  <si>
    <t>Ground Floor, Apex Yard, London, SE1 4PL, GB</t>
  </si>
  <si>
    <t>9389147</t>
  </si>
  <si>
    <t>220589893</t>
  </si>
  <si>
    <t>info@31tenconsulting.co.uk</t>
  </si>
  <si>
    <t>713704</t>
  </si>
  <si>
    <t>365TRIBE LTD</t>
  </si>
  <si>
    <t>11325002</t>
  </si>
  <si>
    <t>223848803</t>
  </si>
  <si>
    <t>sales@365tribe.co.uk</t>
  </si>
  <si>
    <t>704750</t>
  </si>
  <si>
    <t>4 ROADS LIMITED</t>
  </si>
  <si>
    <t>48 Priory Road, Kenilworth, CV8 1LQ, GB</t>
  </si>
  <si>
    <t>8085585</t>
  </si>
  <si>
    <t>218417092</t>
  </si>
  <si>
    <t>betty.elverson@4-roads.com</t>
  </si>
  <si>
    <t>713438</t>
  </si>
  <si>
    <t>4C PROJECT MANAGEMENT LTD</t>
  </si>
  <si>
    <t>16 Avenue Grimaldi, Luton, LU3 1TJ, GB</t>
  </si>
  <si>
    <t>8895576</t>
  </si>
  <si>
    <t>219900801</t>
  </si>
  <si>
    <t>info@4cpm.co.uk</t>
  </si>
  <si>
    <t>92780</t>
  </si>
  <si>
    <t>4C STRATEGIES LIMITED</t>
  </si>
  <si>
    <t>Bowden House, 36 Northampton Road, Market Harborough, LE16 9HE, GB</t>
  </si>
  <si>
    <t>3599593</t>
  </si>
  <si>
    <t>236022856</t>
  </si>
  <si>
    <t>office@4c.co.uk</t>
  </si>
  <si>
    <t>721651</t>
  </si>
  <si>
    <t>4MOST (EUROPE) LIMITED</t>
  </si>
  <si>
    <t>3rd Floor Monument Place, London, EC3R 8AJ, GB</t>
  </si>
  <si>
    <t>7537640</t>
  </si>
  <si>
    <t>217143857</t>
  </si>
  <si>
    <t>emma.heathcote@4-most.co.uk</t>
  </si>
  <si>
    <t>large</t>
  </si>
  <si>
    <t>586945</t>
  </si>
  <si>
    <t>4SECURE LIMITED</t>
  </si>
  <si>
    <t>80 Main Road Earls Barton, Northampton, NN6 0HJ, GB</t>
  </si>
  <si>
    <t>4647685</t>
  </si>
  <si>
    <t>733742725</t>
  </si>
  <si>
    <t>enquiries@4-secure.com</t>
  </si>
  <si>
    <t>722022</t>
  </si>
  <si>
    <t>4THOUGHTDIGITAL LTD</t>
  </si>
  <si>
    <t>Suite 1, Tableland Farm, Brent Knoll, TA9 4BW, GB</t>
  </si>
  <si>
    <t>15159304</t>
  </si>
  <si>
    <t>231028741</t>
  </si>
  <si>
    <t>info@4thoughtdigital.com</t>
  </si>
  <si>
    <t>717851</t>
  </si>
  <si>
    <t>4WAY CONSULTING LTD</t>
  </si>
  <si>
    <t>First Floor, South Wing, 55 Baker Street, London, W1U 8EW, GB</t>
  </si>
  <si>
    <t>8913460</t>
  </si>
  <si>
    <t>219924384</t>
  </si>
  <si>
    <t>tenders@4wayconsulting.com</t>
  </si>
  <si>
    <t>718780</t>
  </si>
  <si>
    <t>5 EYES CONSULTING LTD</t>
  </si>
  <si>
    <t>26 Henbury Road, Bristol, BS9 3HJ, GB</t>
  </si>
  <si>
    <t>13473347</t>
  </si>
  <si>
    <t>228188390</t>
  </si>
  <si>
    <t>matthew.rammell@5eyesconsulting.com</t>
  </si>
  <si>
    <t>710197</t>
  </si>
  <si>
    <t>6B DIGITAL LTD</t>
  </si>
  <si>
    <t>1 Paragon Business Park, The Office Campus, Wakefield, WF1 2UY, GB</t>
  </si>
  <si>
    <t>8780271</t>
  </si>
  <si>
    <t>219751736</t>
  </si>
  <si>
    <t>project@6bdigital.com</t>
  </si>
  <si>
    <t>711036</t>
  </si>
  <si>
    <t>848 IT SERVICES LIMITED</t>
  </si>
  <si>
    <t>Unit 3 Marconi Gate, Stafford, ST18 0FZ, GB</t>
  </si>
  <si>
    <t>7393725</t>
  </si>
  <si>
    <t>216925211</t>
  </si>
  <si>
    <t>bidmanagement@848.co</t>
  </si>
  <si>
    <t>707455</t>
  </si>
  <si>
    <t>8TH LIGHT LIMITED</t>
  </si>
  <si>
    <t>5 Beauchamp Court Victors Way, London, EN5 5TZ, GB</t>
  </si>
  <si>
    <t>8762307</t>
  </si>
  <si>
    <t>219728374</t>
  </si>
  <si>
    <t>sales@8thlight.com</t>
  </si>
  <si>
    <t>723337</t>
  </si>
  <si>
    <t>A Head Start Limited</t>
  </si>
  <si>
    <t>16 Allbrook Close, Teddington, TW11 8TY, GB</t>
  </si>
  <si>
    <t>15784737</t>
  </si>
  <si>
    <t>232260453</t>
  </si>
  <si>
    <t>theodore.tagulao@googlemail.com</t>
  </si>
  <si>
    <t>710389</t>
  </si>
  <si>
    <t>A&amp;A DIGITAL TECH LTD</t>
  </si>
  <si>
    <t>310a First Floor, Harrow, HA1 2DX, GB</t>
  </si>
  <si>
    <t>10236433</t>
  </si>
  <si>
    <t>221878311</t>
  </si>
  <si>
    <t>rmurala@aadigitaltech.com</t>
  </si>
  <si>
    <t>717168</t>
  </si>
  <si>
    <t>A2Z SOFTWARE SOLUTIONS LIMITED</t>
  </si>
  <si>
    <t>Downton House South Kilworth Road, Northampton, NN6 6HH, GB</t>
  </si>
  <si>
    <t>8461989</t>
  </si>
  <si>
    <t>219333214</t>
  </si>
  <si>
    <t>info@a2zsoftwaresolutions.co.uk</t>
  </si>
  <si>
    <t>723031</t>
  </si>
  <si>
    <t>A3C LIMITED</t>
  </si>
  <si>
    <t>2nd &amp; 3rd Floors, Northgate House, Bath, BA1 1RG, GB</t>
  </si>
  <si>
    <t>14641169</t>
  </si>
  <si>
    <t>230327927</t>
  </si>
  <si>
    <t>admin@all3consultancy.com</t>
  </si>
  <si>
    <t>709742</t>
  </si>
  <si>
    <t>AARDVARK ASSOCIATES LTD</t>
  </si>
  <si>
    <t>Vernon House, 40 New North Road, Huddersfield, HD1 5LS, GB</t>
  </si>
  <si>
    <t>9373197</t>
  </si>
  <si>
    <t>220569154</t>
  </si>
  <si>
    <t>accounts@aardvark.associates</t>
  </si>
  <si>
    <t>715368</t>
  </si>
  <si>
    <t>AASEYA SOFTWARE SERVICES (UK) LIMITED</t>
  </si>
  <si>
    <t>Golden Cross House, London, WC2N 4JF, GB</t>
  </si>
  <si>
    <t>7021926</t>
  </si>
  <si>
    <t>211797306</t>
  </si>
  <si>
    <t>sales@aaseya.com</t>
  </si>
  <si>
    <t>718872</t>
  </si>
  <si>
    <t>ABCONSULTANCY SERVICES LTD</t>
  </si>
  <si>
    <t>Sinckot House, Harrow, HA1 2TP, GB</t>
  </si>
  <si>
    <t>6655035</t>
  </si>
  <si>
    <t>211316626</t>
  </si>
  <si>
    <t>hello@abc3services.com</t>
  </si>
  <si>
    <t>718751</t>
  </si>
  <si>
    <t>ABLETRIPLE LTD</t>
  </si>
  <si>
    <t>Omega Court, 350 Cemetery Road, Sheffield, S11 8FT, GB</t>
  </si>
  <si>
    <t>2256687</t>
  </si>
  <si>
    <t>399505197</t>
  </si>
  <si>
    <t>tom@abletriple.com</t>
  </si>
  <si>
    <t>717581</t>
  </si>
  <si>
    <t>ABSTRACT LEAP LTD</t>
  </si>
  <si>
    <t>Magdalen Centre, Oxford, OX4 4GA, GB</t>
  </si>
  <si>
    <t>8942729</t>
  </si>
  <si>
    <t>219962772</t>
  </si>
  <si>
    <t>hello@abstractleap.com</t>
  </si>
  <si>
    <t>704314</t>
  </si>
  <si>
    <t>ACADIANT LIMITED</t>
  </si>
  <si>
    <t>27 Mortimer Street, London, W1T 3BL, GB</t>
  </si>
  <si>
    <t>8127478</t>
  </si>
  <si>
    <t>218472567</t>
  </si>
  <si>
    <t>gcloud@acadiant.com</t>
  </si>
  <si>
    <t>92191</t>
  </si>
  <si>
    <t>ACCENTURE (UK) LIMITED</t>
  </si>
  <si>
    <t>30 Fenchurch Street, London, EC3M 3BD, GB</t>
  </si>
  <si>
    <t>4757301</t>
  </si>
  <si>
    <t>734939007</t>
  </si>
  <si>
    <t>UK.TenderMonitoring@accenture.com</t>
  </si>
  <si>
    <t>704818</t>
  </si>
  <si>
    <t>ACCORDANT SOLUTIONS LIMITED</t>
  </si>
  <si>
    <t>20-22 Wenlock Road, London, N1 7GU, GB</t>
  </si>
  <si>
    <t>8728647</t>
  </si>
  <si>
    <t>219684278</t>
  </si>
  <si>
    <t>info@accordantsolutions.co.uk</t>
  </si>
  <si>
    <t>703075</t>
  </si>
  <si>
    <t>ACCORDIO LIMITED</t>
  </si>
  <si>
    <t>64 Campbell Road, Folkestone, CT18 7TL, GB</t>
  </si>
  <si>
    <t>5581137</t>
  </si>
  <si>
    <t>347803939</t>
  </si>
  <si>
    <t>info@accordio.co.uk</t>
  </si>
  <si>
    <t>709149</t>
  </si>
  <si>
    <t>ACE IT SOLUTIONS LTD</t>
  </si>
  <si>
    <t>Freestyle House, Coventry, CV4 8HX, GB</t>
  </si>
  <si>
    <t>6275701</t>
  </si>
  <si>
    <t>210021323</t>
  </si>
  <si>
    <t>sridhar.javagal@aceitsolution.com</t>
  </si>
  <si>
    <t>92192</t>
  </si>
  <si>
    <t>ACTICA CONSULTING LIMITED</t>
  </si>
  <si>
    <t>4 Stirling House, Guildford, GU2 7RF, GB</t>
  </si>
  <si>
    <t>3396854</t>
  </si>
  <si>
    <t>520304304</t>
  </si>
  <si>
    <t>opportunities@actica.co.uk</t>
  </si>
  <si>
    <t>717229</t>
  </si>
  <si>
    <t>ACTIO CONSULTING UK LIMITED</t>
  </si>
  <si>
    <t>134a Finedon Road Irthlingborough, Wellingborough, NN9 5UB, GB</t>
  </si>
  <si>
    <t>8462155</t>
  </si>
  <si>
    <t>219171351</t>
  </si>
  <si>
    <t>enquiries@actioconsulting.co.uk</t>
  </si>
  <si>
    <t>718553</t>
  </si>
  <si>
    <t>ACTIONABLE LTD</t>
  </si>
  <si>
    <t>85 Great Portland Street, London, W1W 7LT, GB</t>
  </si>
  <si>
    <t>13330293</t>
  </si>
  <si>
    <t>227996476</t>
  </si>
  <si>
    <t>info@actionable.today</t>
  </si>
  <si>
    <t>718427</t>
  </si>
  <si>
    <t>ACTIVEMANAGE LTD.</t>
  </si>
  <si>
    <t>Activemanage Ltd., Enterprise Centre, Basford, NG6 0JU, GB</t>
  </si>
  <si>
    <t>10448163</t>
  </si>
  <si>
    <t>222164446</t>
  </si>
  <si>
    <t>support@activemanage.co.uk</t>
  </si>
  <si>
    <t>715025</t>
  </si>
  <si>
    <t>ACUBED IT SOLUTIONS LIMITED</t>
  </si>
  <si>
    <t>3 Orchard Place, London, SW1H 0BF, GB</t>
  </si>
  <si>
    <t>12285965</t>
  </si>
  <si>
    <t>225461751</t>
  </si>
  <si>
    <t>enquiries@acubed.it</t>
  </si>
  <si>
    <t>705888</t>
  </si>
  <si>
    <t>ACUITY APPLIED LIMITED</t>
  </si>
  <si>
    <t>86-90 Paul Street, London, EC2A 4NE, GB</t>
  </si>
  <si>
    <t>10082324</t>
  </si>
  <si>
    <t>221669160</t>
  </si>
  <si>
    <t>INFO@ACUITYAPPLIED.COM</t>
  </si>
  <si>
    <t>92649</t>
  </si>
  <si>
    <t>ACUITY BUSINESS SOLUTIONS LIMITED</t>
  </si>
  <si>
    <t>2/3 Hamlyns Cottages, Exeter, EX2 9QG, GB</t>
  </si>
  <si>
    <t>5768563</t>
  </si>
  <si>
    <t>349730585</t>
  </si>
  <si>
    <t>info@acuitynet.co.uk</t>
  </si>
  <si>
    <t>701123</t>
  </si>
  <si>
    <t>AD HOC GLOBAL LIMITED</t>
  </si>
  <si>
    <t>71-75 Shelton Street Covent Garden, London, WC2H 9JQ, GB</t>
  </si>
  <si>
    <t>8214899</t>
  </si>
  <si>
    <t>218587724</t>
  </si>
  <si>
    <t>info@adhocglobal.com</t>
  </si>
  <si>
    <t>718454</t>
  </si>
  <si>
    <t>ADA MODE LIMITED</t>
  </si>
  <si>
    <t>Network Eagle Lab, Southampton, SO14 7SJ, GB</t>
  </si>
  <si>
    <t>12351326</t>
  </si>
  <si>
    <t>225556053</t>
  </si>
  <si>
    <t>jacklewis@ada-mode.com</t>
  </si>
  <si>
    <t>702625</t>
  </si>
  <si>
    <t>ADAPTIVE WEB LIMITED</t>
  </si>
  <si>
    <t>Unit 6 Heritage Business Centre, Belper, DE56 1SW, GB</t>
  </si>
  <si>
    <t>4804503</t>
  </si>
  <si>
    <t>735422011</t>
  </si>
  <si>
    <t>contact@adaptive.co.uk</t>
  </si>
  <si>
    <t>709318</t>
  </si>
  <si>
    <t>ADECCO UK LIMITED</t>
  </si>
  <si>
    <t>10 Bishops Square, London, E1 6EG, GB</t>
  </si>
  <si>
    <t>593232</t>
  </si>
  <si>
    <t>211008826</t>
  </si>
  <si>
    <t>bid.team@adecco.co.uk</t>
  </si>
  <si>
    <t>722356</t>
  </si>
  <si>
    <t>ADESSO U.K. LIMITED</t>
  </si>
  <si>
    <t>100 Bishopsgate, London, EC2N 4AG, GB</t>
  </si>
  <si>
    <t>14156930</t>
  </si>
  <si>
    <t>229001523</t>
  </si>
  <si>
    <t>liberatore.raspa@adesso.uk</t>
  </si>
  <si>
    <t>704132</t>
  </si>
  <si>
    <t>ADISYS CONSULTING LTD</t>
  </si>
  <si>
    <t>2 Orchard Drive, Tonbridge, TN10 4LU, GB</t>
  </si>
  <si>
    <t>6408918</t>
  </si>
  <si>
    <t>210963038</t>
  </si>
  <si>
    <t>ganeshraja@adisys.co.uk</t>
  </si>
  <si>
    <t>704241</t>
  </si>
  <si>
    <t>ADROC LIMITED</t>
  </si>
  <si>
    <t>10 Western Road, Romford, RM1 3JT, GB</t>
  </si>
  <si>
    <t>7760482</t>
  </si>
  <si>
    <t>217435959</t>
  </si>
  <si>
    <t>revans@adrocgroup.com</t>
  </si>
  <si>
    <t>714329</t>
  </si>
  <si>
    <t>ADROIT CLOUD CONSULTING LIMITED</t>
  </si>
  <si>
    <t>King Arthurs Court Maidstone Road, Ashford, TN27 0JS, GB</t>
  </si>
  <si>
    <t>12447279</t>
  </si>
  <si>
    <t>225684837</t>
  </si>
  <si>
    <t>business@adroitcc.co.uk</t>
  </si>
  <si>
    <t>716155</t>
  </si>
  <si>
    <t>ADVAI LTD</t>
  </si>
  <si>
    <t>12540124</t>
  </si>
  <si>
    <t>225809747</t>
  </si>
  <si>
    <t>projects@advai.com</t>
  </si>
  <si>
    <t>92849</t>
  </si>
  <si>
    <t>ADVALUS LIMITED</t>
  </si>
  <si>
    <t>37 Great Pulteney Street, Bath, BA2 4DA, GB</t>
  </si>
  <si>
    <t>4709342</t>
  </si>
  <si>
    <t>734364271</t>
  </si>
  <si>
    <t>rob.francis@advalus.com</t>
  </si>
  <si>
    <t>579783</t>
  </si>
  <si>
    <t>ADVANIA UK LIMITED</t>
  </si>
  <si>
    <t>Lowry Mill Lees Street, Manchester, M27 6DB, GB</t>
  </si>
  <si>
    <t>3645998</t>
  </si>
  <si>
    <t>236507906</t>
  </si>
  <si>
    <t>bids@advania.co.uk</t>
  </si>
  <si>
    <t>716947</t>
  </si>
  <si>
    <t>ADVANTIQ SOLUTIONS LIMITED</t>
  </si>
  <si>
    <t>128 City Road, London, EC1V 2NX, GB</t>
  </si>
  <si>
    <t>9362756</t>
  </si>
  <si>
    <t>220555574</t>
  </si>
  <si>
    <t>Ronan.Farrell@Advantiq.com</t>
  </si>
  <si>
    <t>92950</t>
  </si>
  <si>
    <t>ADVICE CLOUD LIMITED</t>
  </si>
  <si>
    <t>15-17 Middle Street, Brighton, BN1 1AL, GB</t>
  </si>
  <si>
    <t>5776223</t>
  </si>
  <si>
    <t>349808589</t>
  </si>
  <si>
    <t>publicsector@advice-cloud.co.uk</t>
  </si>
  <si>
    <t>701737</t>
  </si>
  <si>
    <t>AECOM LIMITED</t>
  </si>
  <si>
    <t>Aldgate Tower, London, E1 8FA, GB</t>
  </si>
  <si>
    <t>1846493</t>
  </si>
  <si>
    <t>225157072</t>
  </si>
  <si>
    <t>businessinquiry.emia@aecom.com</t>
  </si>
  <si>
    <t>716756</t>
  </si>
  <si>
    <t>3XT SOLUTIONS LTD</t>
  </si>
  <si>
    <t>7531492</t>
  </si>
  <si>
    <t>217135943</t>
  </si>
  <si>
    <t>sales@aeoconsulting.co.uk</t>
  </si>
  <si>
    <t>722088</t>
  </si>
  <si>
    <t>AERIS-UK LIMITED</t>
  </si>
  <si>
    <t>107 Hartswood Road, London, W12 9NG, GB</t>
  </si>
  <si>
    <t>14404427</t>
  </si>
  <si>
    <t>230009059</t>
  </si>
  <si>
    <t>info@ukaeris.com</t>
  </si>
  <si>
    <t>580020</t>
  </si>
  <si>
    <t>AFFINITY DIGITAL (TECHNOLOGY) LIMITED</t>
  </si>
  <si>
    <t>Woodbine Farm Business Centre Truro Business Park, Truro, TR3 6BW, GB</t>
  </si>
  <si>
    <t>5012752</t>
  </si>
  <si>
    <t>737552609</t>
  </si>
  <si>
    <t>sales@affinity-digital.com</t>
  </si>
  <si>
    <t>703188</t>
  </si>
  <si>
    <t>AGILE SOLUTIONS (GB) LTD</t>
  </si>
  <si>
    <t>454 Exchange House Midsummer Boulevard, Milton Keynes, MK9 2EA, GB</t>
  </si>
  <si>
    <t>8997297</t>
  </si>
  <si>
    <t>220079712</t>
  </si>
  <si>
    <t>tenders@agilesolutions.co.uk</t>
  </si>
  <si>
    <t>700576</t>
  </si>
  <si>
    <t>AGILE APPLICATIONS LIMITED</t>
  </si>
  <si>
    <t>Queens Court, Alderley Edge, SK9 7QD, GB</t>
  </si>
  <si>
    <t>7443094</t>
  </si>
  <si>
    <t>216989239</t>
  </si>
  <si>
    <t>info@ieg4.com</t>
  </si>
  <si>
    <t>92978</t>
  </si>
  <si>
    <t>AGILE BYTE LIMITED</t>
  </si>
  <si>
    <t>Zeeta House, Putney, SW15 2SH, GB</t>
  </si>
  <si>
    <t>8605327</t>
  </si>
  <si>
    <t>219522040</t>
  </si>
  <si>
    <t>Richard.hurst@agilebyte.co.uk</t>
  </si>
  <si>
    <t>92741</t>
  </si>
  <si>
    <t>AGILE COLLECTIVE LTD</t>
  </si>
  <si>
    <t>21b Park End Street, Oxford, OX1 1HU, GB</t>
  </si>
  <si>
    <t>7889401</t>
  </si>
  <si>
    <t>218157968</t>
  </si>
  <si>
    <t>hello@agile.coop</t>
  </si>
  <si>
    <t>705245</t>
  </si>
  <si>
    <t>AGILE MANAGEMENT SOLUTIONS LTD</t>
  </si>
  <si>
    <t>3mc Siskin Drive, Coventry, CV3 4FJ, GB</t>
  </si>
  <si>
    <t>8289806</t>
  </si>
  <si>
    <t>218686382</t>
  </si>
  <si>
    <t>Pete.agilemanagement@gmail.com</t>
  </si>
  <si>
    <t>712467</t>
  </si>
  <si>
    <t>AGILE PROJECT DELIVERY LTD</t>
  </si>
  <si>
    <t>51a Saint Michael's Street, London, W2 1QR, GB</t>
  </si>
  <si>
    <t>11109878</t>
  </si>
  <si>
    <t>223557942</t>
  </si>
  <si>
    <t>anna@agileprojectdelivery.co.uk</t>
  </si>
  <si>
    <t>718622</t>
  </si>
  <si>
    <t>AGILE RELEASE LIMITED</t>
  </si>
  <si>
    <t>7 Larkshall Road, London, E4 7HS, GB</t>
  </si>
  <si>
    <t>13237670</t>
  </si>
  <si>
    <t>227746564</t>
  </si>
  <si>
    <t>info@agilerelease.co.uk</t>
  </si>
  <si>
    <t>719286</t>
  </si>
  <si>
    <t>Agile Spiral Limited</t>
  </si>
  <si>
    <t>34 Triathlon Point 11 Madison Way, London, E20 1PD, GB</t>
  </si>
  <si>
    <t>10626269</t>
  </si>
  <si>
    <t>222771141</t>
  </si>
  <si>
    <t>info@agilespiral.com</t>
  </si>
  <si>
    <t>718533</t>
  </si>
  <si>
    <t>AGILE TECHNOLOGY SERVICES LTD</t>
  </si>
  <si>
    <t>Bloc, 17 Marble Street, Manchester, M2 3AW, GB</t>
  </si>
  <si>
    <t>13111456</t>
  </si>
  <si>
    <t>227577437</t>
  </si>
  <si>
    <t>ccs@agiletechservices.co</t>
  </si>
  <si>
    <t>712293</t>
  </si>
  <si>
    <t>AGILICIST LTD</t>
  </si>
  <si>
    <t>41 Liberty Lane, Addlestone, KT15 1NQ, GB</t>
  </si>
  <si>
    <t>11058173</t>
  </si>
  <si>
    <t>223488307</t>
  </si>
  <si>
    <t>info@agilicist.com</t>
  </si>
  <si>
    <t>587350</t>
  </si>
  <si>
    <t>AGILIENT INTERNATIONAL LIMITED</t>
  </si>
  <si>
    <t>22 Wycombe End, Beaconsfield, HP9 1NB, GB</t>
  </si>
  <si>
    <t>8710027</t>
  </si>
  <si>
    <t>219659957</t>
  </si>
  <si>
    <t>alan.payne@agilient-international.com</t>
  </si>
  <si>
    <t>92197</t>
  </si>
  <si>
    <t>AGILISYS LIMITED</t>
  </si>
  <si>
    <t>Scale Space, 1st Floor Imperial College, White City Campus, 58 Wood Lane, London, W12 7RZ, GB</t>
  </si>
  <si>
    <t>4327369</t>
  </si>
  <si>
    <t>423396402</t>
  </si>
  <si>
    <t>info@agilisys.co.uk</t>
  </si>
  <si>
    <t>713879</t>
  </si>
  <si>
    <t>AH UM LIMITED</t>
  </si>
  <si>
    <t>3rd Floor Great Titchfield House, London, W1W 8BD, GB</t>
  </si>
  <si>
    <t>11666464</t>
  </si>
  <si>
    <t>224502225</t>
  </si>
  <si>
    <t>adrian@ahumagency.com</t>
  </si>
  <si>
    <t>709129</t>
  </si>
  <si>
    <t>AHLC SOLUTIONS LIMITED</t>
  </si>
  <si>
    <t>8 Norfolk Road, Harrogate, HG2 8DA, GB</t>
  </si>
  <si>
    <t>10972546</t>
  </si>
  <si>
    <t>223372659</t>
  </si>
  <si>
    <t>andy.williams@ahlcsolutions.com</t>
  </si>
  <si>
    <t>718259</t>
  </si>
  <si>
    <t>AI TECHNOLOGIES LIMITED</t>
  </si>
  <si>
    <t>35 Southfield Road, London, W4 1AG, GB</t>
  </si>
  <si>
    <t>10913052</t>
  </si>
  <si>
    <t>223160811</t>
  </si>
  <si>
    <t>andrea@aitechnologies.co</t>
  </si>
  <si>
    <t>721569</t>
  </si>
  <si>
    <t>AI4PROCESS LTD</t>
  </si>
  <si>
    <t>Ai4process Ltd, London, EC4A 2AB, GB</t>
  </si>
  <si>
    <t>11812587</t>
  </si>
  <si>
    <t>224698721</t>
  </si>
  <si>
    <t>amit@ai4process.com</t>
  </si>
  <si>
    <t>704436</t>
  </si>
  <si>
    <t>AIIMI LIMITED</t>
  </si>
  <si>
    <t>100 Avebury Boulevard, Milton Keynes, MK9 1FH, GB</t>
  </si>
  <si>
    <t>5648705</t>
  </si>
  <si>
    <t>348498036</t>
  </si>
  <si>
    <t>tenders@aiimi.com</t>
  </si>
  <si>
    <t>707212</t>
  </si>
  <si>
    <t>AIM COMPUTING LTD</t>
  </si>
  <si>
    <t>5th Floor, 167-169 Great Portland Street, London, W1W 5PF, GB</t>
  </si>
  <si>
    <t>10371451</t>
  </si>
  <si>
    <t>222061032</t>
  </si>
  <si>
    <t>support@aimcomputing.co.uk</t>
  </si>
  <si>
    <t>709529</t>
  </si>
  <si>
    <t>AIRCURY LTD</t>
  </si>
  <si>
    <t>Lytchett House 13 Freeland Park, Poole, BH16 6FA, GB</t>
  </si>
  <si>
    <t>10641335</t>
  </si>
  <si>
    <t>222791553</t>
  </si>
  <si>
    <t>admin@aircury.com</t>
  </si>
  <si>
    <t>92395</t>
  </si>
  <si>
    <t>AIRE LOGIC LIMITED</t>
  </si>
  <si>
    <t>Aireside House, Aire Street, Leeds, LS1 4HT, GB</t>
  </si>
  <si>
    <t>6233174</t>
  </si>
  <si>
    <t>846919228</t>
  </si>
  <si>
    <t>procurement@airelogic.com</t>
  </si>
  <si>
    <t>718719</t>
  </si>
  <si>
    <t>AIVANTOR LTD.</t>
  </si>
  <si>
    <t>13256220</t>
  </si>
  <si>
    <t>227771471</t>
  </si>
  <si>
    <t>tor@aivantor.com</t>
  </si>
  <si>
    <t>717658</t>
  </si>
  <si>
    <t>AK SOFTWARE LIMITED</t>
  </si>
  <si>
    <t>74 Shrewsbury Avenue, Harrow, HA3 9NF, GB</t>
  </si>
  <si>
    <t>10481119</t>
  </si>
  <si>
    <t>222209347</t>
  </si>
  <si>
    <t>krunalbhalani@gmail.com</t>
  </si>
  <si>
    <t>704889</t>
  </si>
  <si>
    <t>AKER SYSTEMS LIMITED</t>
  </si>
  <si>
    <t>25a Market Square, Bicester, OX26 6AD, GB</t>
  </si>
  <si>
    <t>10161344</t>
  </si>
  <si>
    <t>221776785</t>
  </si>
  <si>
    <t>sales@akersystems.com</t>
  </si>
  <si>
    <t>711388</t>
  </si>
  <si>
    <t>AKITA SYSTEMS LIMITED</t>
  </si>
  <si>
    <t>Unit 15 Nepicar Park, Wrotham, TN15 7AF, GB</t>
  </si>
  <si>
    <t>3297540</t>
  </si>
  <si>
    <t>378112866</t>
  </si>
  <si>
    <t>info@akita.co.uk</t>
  </si>
  <si>
    <t>93082</t>
  </si>
  <si>
    <t>AKKODIS UK LIMITED</t>
  </si>
  <si>
    <t>7123530</t>
  </si>
  <si>
    <t>21-655-3403</t>
  </si>
  <si>
    <t>uki-bids@akkodis.com</t>
  </si>
  <si>
    <t>717454</t>
  </si>
  <si>
    <t>AKONI TECHNOLOGIES LTD</t>
  </si>
  <si>
    <t>100 Longwater Avenue, Reading, RG2 6GP, GB</t>
  </si>
  <si>
    <t>12008678</t>
  </si>
  <si>
    <t>225088290</t>
  </si>
  <si>
    <t>services@akonitechnologies.co.uk</t>
  </si>
  <si>
    <t>711098</t>
  </si>
  <si>
    <t>ALBANY TECHNOLOGY LIMITED</t>
  </si>
  <si>
    <t>22 King Street, Hereford, HR4 9BX, GB</t>
  </si>
  <si>
    <t>10360999</t>
  </si>
  <si>
    <t>222047124</t>
  </si>
  <si>
    <t>consulting@albanytech.co.uk</t>
  </si>
  <si>
    <t>721541</t>
  </si>
  <si>
    <t>ALCHEM TECHNOLOGIES, LTD.</t>
  </si>
  <si>
    <t>New Derwent House, London, WC1X 8TA, GB</t>
  </si>
  <si>
    <t>14798294</t>
  </si>
  <si>
    <t>230540629</t>
  </si>
  <si>
    <t>info@alchemtechnologies.com</t>
  </si>
  <si>
    <t>706597</t>
  </si>
  <si>
    <t>ALDERMAN LIMITED</t>
  </si>
  <si>
    <t>The Manor House, Sheldwich, ME13 0NH, GB</t>
  </si>
  <si>
    <t>2922023</t>
  </si>
  <si>
    <t>737281840</t>
  </si>
  <si>
    <t>info@you-say-tomato.com</t>
  </si>
  <si>
    <t>718761</t>
  </si>
  <si>
    <t>ALIGHT TECHNOLOGY AND SERVICES LIMITED</t>
  </si>
  <si>
    <t>2 Frederick Street, London, WC1X 0ND, GB</t>
  </si>
  <si>
    <t>13470020</t>
  </si>
  <si>
    <t>228184042</t>
  </si>
  <si>
    <t>admin@alightservices.com</t>
  </si>
  <si>
    <t>719258</t>
  </si>
  <si>
    <t>ALIRITY LTD</t>
  </si>
  <si>
    <t>Runway East York And Elder Works, Brighton, BN1 4AW, GB</t>
  </si>
  <si>
    <t>10524522</t>
  </si>
  <si>
    <t>222268227</t>
  </si>
  <si>
    <t>jon.bray@alirity.com</t>
  </si>
  <si>
    <t>723281</t>
  </si>
  <si>
    <t>ALIXPARTNERS UK LLP</t>
  </si>
  <si>
    <t>6 New Street Square, London, EC4A 3BF, GB</t>
  </si>
  <si>
    <t>OC360308</t>
  </si>
  <si>
    <t>217024001</t>
  </si>
  <si>
    <t>syali@alixpartners.com</t>
  </si>
  <si>
    <t>705308</t>
  </si>
  <si>
    <t>ALJEZZA LIMITED</t>
  </si>
  <si>
    <t>3 Marcher Court, Chester, CH1 6BS, GB</t>
  </si>
  <si>
    <t>8423931</t>
  </si>
  <si>
    <t>219282959</t>
  </si>
  <si>
    <t>gdarragh@aljezza.com</t>
  </si>
  <si>
    <t>712570</t>
  </si>
  <si>
    <t>ALKANE SOLUTIONS LTD</t>
  </si>
  <si>
    <t>12b Kennerleys Lane, Wilmslow, SK9 5EQ, GB</t>
  </si>
  <si>
    <t>7665001</t>
  </si>
  <si>
    <t>217311253</t>
  </si>
  <si>
    <t>support@alkanesolutions.co.uk</t>
  </si>
  <si>
    <t>700171</t>
  </si>
  <si>
    <t>ALLAN WEBB LTD</t>
  </si>
  <si>
    <t>Red Lodge, Bonds Mill Estate, Stonehouse, GL10 3RF, GB</t>
  </si>
  <si>
    <t>1780818</t>
  </si>
  <si>
    <t>291597490</t>
  </si>
  <si>
    <t>sales@allanwebb.co.uk</t>
  </si>
  <si>
    <t>717739</t>
  </si>
  <si>
    <t>ALLTHORPE CONSULTING LTD</t>
  </si>
  <si>
    <t>41 Northumberland Road, Leamington Spa, CV32 6HF, GB</t>
  </si>
  <si>
    <t>12972450</t>
  </si>
  <si>
    <t>226385780</t>
  </si>
  <si>
    <t>henry.rivera@allthorpe.com</t>
  </si>
  <si>
    <t>722953</t>
  </si>
  <si>
    <t>ALMA ECONOMICS LIMITED</t>
  </si>
  <si>
    <t>43 Tanner Street, London, SE1 3PL, GB</t>
  </si>
  <si>
    <t>9391354</t>
  </si>
  <si>
    <t>220592770</t>
  </si>
  <si>
    <t>info@almaeconomics.com</t>
  </si>
  <si>
    <t>92199</t>
  </si>
  <si>
    <t>ALPINE RESOURCING LIMITED</t>
  </si>
  <si>
    <t>7 Woodbury Drive, Sutton, SM2 5RA, GB</t>
  </si>
  <si>
    <t>4934592</t>
  </si>
  <si>
    <t>233349906</t>
  </si>
  <si>
    <t>djones@alpine-ps.com</t>
  </si>
  <si>
    <t>719133</t>
  </si>
  <si>
    <t>ALPS AGILITY LIMITED</t>
  </si>
  <si>
    <t>3 Hathaway Court, Milton Keynes, MK8 0LG, GB</t>
  </si>
  <si>
    <t>12632498</t>
  </si>
  <si>
    <t>225932544</t>
  </si>
  <si>
    <t>info@alpsagility.com</t>
  </si>
  <si>
    <t>93167</t>
  </si>
  <si>
    <t>ALSCIENT LIMITED</t>
  </si>
  <si>
    <t>Yorkshire House, Greek Street, Leeds, LS1 5SH, GB</t>
  </si>
  <si>
    <t>7252017</t>
  </si>
  <si>
    <t>216728820</t>
  </si>
  <si>
    <t>government.frameworks@alscient.com</t>
  </si>
  <si>
    <t>703130</t>
  </si>
  <si>
    <t>ALTACOM LIMITED</t>
  </si>
  <si>
    <t>71 Knowl Piece, Hitchin, SG4 0TY, GB</t>
  </si>
  <si>
    <t>10065108</t>
  </si>
  <si>
    <t>221646950</t>
  </si>
  <si>
    <t>contact@altacom.com</t>
  </si>
  <si>
    <t>721779</t>
  </si>
  <si>
    <t>ALTAEDGE LTD</t>
  </si>
  <si>
    <t>71-75 Shelton Street Shelton Street, London, WC2H 9JQ, GB</t>
  </si>
  <si>
    <t>15480940</t>
  </si>
  <si>
    <t>231465942</t>
  </si>
  <si>
    <t>info@altaedge.co.uk</t>
  </si>
  <si>
    <t>708432</t>
  </si>
  <si>
    <t>ALTIATECH LTD</t>
  </si>
  <si>
    <t>6 Portland Business Centre, Datchet, SL3 9EG, GB</t>
  </si>
  <si>
    <t>8754226</t>
  </si>
  <si>
    <t>219717768</t>
  </si>
  <si>
    <t>innovate@altiatech.com</t>
  </si>
  <si>
    <t>719204</t>
  </si>
  <si>
    <t>AMBER LABS LIMITED</t>
  </si>
  <si>
    <t>Aston House, London, N3 1LF, GB</t>
  </si>
  <si>
    <t>12795105</t>
  </si>
  <si>
    <t>226148776</t>
  </si>
  <si>
    <t>sales@amberlabs.io</t>
  </si>
  <si>
    <t>721980</t>
  </si>
  <si>
    <t>AMENTUM CLEAN ENERGY LIMITED</t>
  </si>
  <si>
    <t>305 Bridgewater Place, Warrington, WA3 6XF, GB</t>
  </si>
  <si>
    <t>1120437</t>
  </si>
  <si>
    <t>211991708</t>
  </si>
  <si>
    <t>EE&amp;ISales@global.amentum.com</t>
  </si>
  <si>
    <t>92200</t>
  </si>
  <si>
    <t>AMETHYST RISK MANAGEMENT LIMITED</t>
  </si>
  <si>
    <t>Worting House Church Lane, Basingstoke, RG23 8PX, GB</t>
  </si>
  <si>
    <t>6240100</t>
  </si>
  <si>
    <t>846992522</t>
  </si>
  <si>
    <t>sales@amethystrisk.com</t>
  </si>
  <si>
    <t>709315</t>
  </si>
  <si>
    <t>AMEY OWR LIMITED</t>
  </si>
  <si>
    <t>Chancery Exchange, London, EC4A 1AB, GB</t>
  </si>
  <si>
    <t>3033245</t>
  </si>
  <si>
    <t>778331181</t>
  </si>
  <si>
    <t>cathryn.harris@amey.co.uk</t>
  </si>
  <si>
    <t>718960</t>
  </si>
  <si>
    <t>AMICIS GROUP LIMITED</t>
  </si>
  <si>
    <t>Telegraph House, 59 Wolverhampton Road, Stafford, ST17 4AW, GB</t>
  </si>
  <si>
    <t>13384648</t>
  </si>
  <si>
    <t>228069580</t>
  </si>
  <si>
    <t>hello@amicisgroup.co.uk</t>
  </si>
  <si>
    <t>713559</t>
  </si>
  <si>
    <t>AMIGOCO LIMITED</t>
  </si>
  <si>
    <t>1 Spider Bridge Court, Lenzie, Glasgow, G66 3UP, GB</t>
  </si>
  <si>
    <t>SC376909</t>
  </si>
  <si>
    <t>216692224</t>
  </si>
  <si>
    <t>admin@amigoco.com</t>
  </si>
  <si>
    <t>723379</t>
  </si>
  <si>
    <t>AMPLITUDE CLINICAL SERVICES LIMITED</t>
  </si>
  <si>
    <t>Wood End House, Worcester, WR7 4PH, GB</t>
  </si>
  <si>
    <t>7172333</t>
  </si>
  <si>
    <t>216617041</t>
  </si>
  <si>
    <t>enquiries@amplitude-clinical.com</t>
  </si>
  <si>
    <t>701687</t>
  </si>
  <si>
    <t>AMSA INFOSEC LTD</t>
  </si>
  <si>
    <t>Faraday Wharf Innovation Birmingham Campus, Birmingham, B7 4BB, GB</t>
  </si>
  <si>
    <t>9134665</t>
  </si>
  <si>
    <t>220258309</t>
  </si>
  <si>
    <t>info@amsa-infosec.com</t>
  </si>
  <si>
    <t>706367</t>
  </si>
  <si>
    <t>ANALYTICS ENGINES LIMITED</t>
  </si>
  <si>
    <t>1 Chlorine Gardens, Belfast, BT9 5DJ, GB</t>
  </si>
  <si>
    <t>NI070848</t>
  </si>
  <si>
    <t>211433890</t>
  </si>
  <si>
    <t>tenders@analyticsengines.com</t>
  </si>
  <si>
    <t>701493</t>
  </si>
  <si>
    <t>ANDIGITAL LIMITED</t>
  </si>
  <si>
    <t>3 Concorde Park, Maidenhead, SL6 4BY, GB</t>
  </si>
  <si>
    <t>8761455</t>
  </si>
  <si>
    <t>219727330</t>
  </si>
  <si>
    <t>public.sector@and.digital</t>
  </si>
  <si>
    <t>709950</t>
  </si>
  <si>
    <t>ANMUT CONSULTING LTD</t>
  </si>
  <si>
    <t>4 Eriswell Crescent, Walton-On-Thames, KT12 5DS, GB</t>
  </si>
  <si>
    <t>11364475</t>
  </si>
  <si>
    <t>223902036</t>
  </si>
  <si>
    <t>tenders@anmut.co.uk</t>
  </si>
  <si>
    <t>719340</t>
  </si>
  <si>
    <t>ANNERTECH (UK) LIMITED</t>
  </si>
  <si>
    <t>Finegan Gibson 2nd Floor Causeway Tower, Belfast, BT2 8DN, GB</t>
  </si>
  <si>
    <t>NI684420</t>
  </si>
  <si>
    <t>228522170</t>
  </si>
  <si>
    <t>hello@annertech.com</t>
  </si>
  <si>
    <t>92205</t>
  </si>
  <si>
    <t>ANS GROUP LIMITED</t>
  </si>
  <si>
    <t>1 Archway, Manchester, M15 5QJ, GB</t>
  </si>
  <si>
    <t>3176761</t>
  </si>
  <si>
    <t>458191079</t>
  </si>
  <si>
    <t>tenders@ansgroup.co.uk</t>
  </si>
  <si>
    <t>704677</t>
  </si>
  <si>
    <t>ANSON RESOLUTION LTD</t>
  </si>
  <si>
    <t>8870539</t>
  </si>
  <si>
    <t>219870296</t>
  </si>
  <si>
    <t>contact@ansonresolution.co.uk</t>
  </si>
  <si>
    <t>700629</t>
  </si>
  <si>
    <t>ANSWER DIGITAL LIMITED</t>
  </si>
  <si>
    <t>Union Mills, 9 Dewsbury Road, Leeds, LS11 5DD, GB</t>
  </si>
  <si>
    <t>3655429</t>
  </si>
  <si>
    <t>236604562</t>
  </si>
  <si>
    <t>bids@answerdigital.com</t>
  </si>
  <si>
    <t>711063</t>
  </si>
  <si>
    <t>ANSWERS AND SOLUTIONS LTD</t>
  </si>
  <si>
    <t>4th Floor 18 St. Cross Street, London, EC1N 8UN, GB</t>
  </si>
  <si>
    <t>3651174</t>
  </si>
  <si>
    <t>236561101</t>
  </si>
  <si>
    <t>Christopher.Wainwright@letsdiscuss.co.uk</t>
  </si>
  <si>
    <t>723315</t>
  </si>
  <si>
    <t>OSIRIAN CONSULTING LIMITED</t>
  </si>
  <si>
    <t>25 Underhill, Moulsford, Wallingford, OX10 9JH, GB</t>
  </si>
  <si>
    <t>3954468</t>
  </si>
  <si>
    <t>239655686</t>
  </si>
  <si>
    <t>pr2@osirian.com</t>
  </si>
  <si>
    <t>714758</t>
  </si>
  <si>
    <t>Anya Consultancy Services Limited</t>
  </si>
  <si>
    <t>1 Bishops Court, Lincolns Inn Office Village,, High Wycombe, HP12 3RE, GB</t>
  </si>
  <si>
    <t>9160001</t>
  </si>
  <si>
    <t>220291072</t>
  </si>
  <si>
    <t>bd@anyaconsultancy.com</t>
  </si>
  <si>
    <t>700331</t>
  </si>
  <si>
    <t>AP16 LIMITED</t>
  </si>
  <si>
    <t>51 The Tannery Lawrence Street, York, YO10 3WH, GB</t>
  </si>
  <si>
    <t>5856332</t>
  </si>
  <si>
    <t>515750656</t>
  </si>
  <si>
    <t>matthew@ap16.com</t>
  </si>
  <si>
    <t>709092</t>
  </si>
  <si>
    <t>APAAS APPLICATION PACKAGING SERVICES LIMITED</t>
  </si>
  <si>
    <t>7-9 Macon Court, Crewe, CW1 6EA, GB</t>
  </si>
  <si>
    <t>9048139</t>
  </si>
  <si>
    <t>220145737</t>
  </si>
  <si>
    <t>sstorrs@apaas.org</t>
  </si>
  <si>
    <t>706534</t>
  </si>
  <si>
    <t>APACHE IX LIMITED</t>
  </si>
  <si>
    <t>C/O Apache Ix Bristol &amp; Bath Science Park, Bristol, BS16 7FR, GB</t>
  </si>
  <si>
    <t>9263201</t>
  </si>
  <si>
    <t>220436845</t>
  </si>
  <si>
    <t>commercial@apacheix.co.uk</t>
  </si>
  <si>
    <t>701561</t>
  </si>
  <si>
    <t>APADMI LIMITED</t>
  </si>
  <si>
    <t>Level 9, Anchorage 2 Salford Quays, Salford, M50 3YW, GB</t>
  </si>
  <si>
    <t>6213531</t>
  </si>
  <si>
    <t>856202635</t>
  </si>
  <si>
    <t>maxh@apadmi.com</t>
  </si>
  <si>
    <t>717901</t>
  </si>
  <si>
    <t>Saggezza</t>
  </si>
  <si>
    <t>10 John Street, London, WC1N 2EB, GB</t>
  </si>
  <si>
    <t>5439023</t>
  </si>
  <si>
    <t>346328649</t>
  </si>
  <si>
    <t>apexonuk-sales@apexon.com</t>
  </si>
  <si>
    <t>579389</t>
  </si>
  <si>
    <t>APIRA LIMITED</t>
  </si>
  <si>
    <t>2-6 Boundary Row, London, SE1 8HP, GB</t>
  </si>
  <si>
    <t>3383428</t>
  </si>
  <si>
    <t>424329787</t>
  </si>
  <si>
    <t>info@apira.co.uk</t>
  </si>
  <si>
    <t>706186</t>
  </si>
  <si>
    <t>APM GEO LIMITED</t>
  </si>
  <si>
    <t>28 Pennard Way, Chandlers Ford, Eastleigh, SO53 4NJ, GB</t>
  </si>
  <si>
    <t>8637211</t>
  </si>
  <si>
    <t>219564047</t>
  </si>
  <si>
    <t>enquiries@apmgeo.co.uk</t>
  </si>
  <si>
    <t>716795</t>
  </si>
  <si>
    <t>APM Technologies SA</t>
  </si>
  <si>
    <t>APM Technologies SA, GENEVA 5, 1211, CH</t>
  </si>
  <si>
    <t>481765423</t>
  </si>
  <si>
    <t>michael.osullivan@apmtechnologies.com</t>
  </si>
  <si>
    <t>713808</t>
  </si>
  <si>
    <t>APOLITICAL GROUP LIMITED</t>
  </si>
  <si>
    <t>9812036</t>
  </si>
  <si>
    <t>221165643</t>
  </si>
  <si>
    <t>amber.keates@apolitical.co</t>
  </si>
  <si>
    <t>718366</t>
  </si>
  <si>
    <t>APPCENTRIC LTD</t>
  </si>
  <si>
    <t>14 Falstone Road, Sutton Coldfield, B73 6PJ, GB</t>
  </si>
  <si>
    <t>8396412</t>
  </si>
  <si>
    <t>219246815</t>
  </si>
  <si>
    <t>hello@appcentric.co.uk</t>
  </si>
  <si>
    <t>711725</t>
  </si>
  <si>
    <t>APPDRAWN LTD</t>
  </si>
  <si>
    <t>The Junction, Watford, WD17 1ET, GB</t>
  </si>
  <si>
    <t>10216258</t>
  </si>
  <si>
    <t>221851048</t>
  </si>
  <si>
    <t>office@appdrawn.com</t>
  </si>
  <si>
    <t>712003</t>
  </si>
  <si>
    <t>APPLIED DATA SCIENCE PARTNERS LTD</t>
  </si>
  <si>
    <t>1 Cornhill, London, EC3V 3ND, GB</t>
  </si>
  <si>
    <t>10375946</t>
  </si>
  <si>
    <t>222067115</t>
  </si>
  <si>
    <t>publicsector@adsp.ai</t>
  </si>
  <si>
    <t>703816</t>
  </si>
  <si>
    <t>APPLIED INFORMATICS LIMITED</t>
  </si>
  <si>
    <t>Electric Works, Sheffield Digital Campus, 3 Concourse Way, Sheffield, S1 2BJ, GB</t>
  </si>
  <si>
    <t>7423456</t>
  </si>
  <si>
    <t>216963592</t>
  </si>
  <si>
    <t>enquiries@applied-informatics.com</t>
  </si>
  <si>
    <t>718502</t>
  </si>
  <si>
    <t>APPOLY LTD</t>
  </si>
  <si>
    <t>4 - 6 The Wharf Centre, Warwick, CV34 5LB, GB</t>
  </si>
  <si>
    <t>10926149</t>
  </si>
  <si>
    <t>223178644</t>
  </si>
  <si>
    <t>hello@appoly.co.uk</t>
  </si>
  <si>
    <t>712898</t>
  </si>
  <si>
    <t>APPRILIS LTD</t>
  </si>
  <si>
    <t>3 More London Place, London, SE1 2RE, GB</t>
  </si>
  <si>
    <t>11957116</t>
  </si>
  <si>
    <t>225018820</t>
  </si>
  <si>
    <t>commercial@apprilis.co.uk</t>
  </si>
  <si>
    <t>708440</t>
  </si>
  <si>
    <t>APPVIA LTD</t>
  </si>
  <si>
    <t>Cap House, 9-12 Long Lane, London, EC1A 9HA, GB</t>
  </si>
  <si>
    <t>10653692</t>
  </si>
  <si>
    <t>222808456</t>
  </si>
  <si>
    <t>info@appvia.io</t>
  </si>
  <si>
    <t>92206</t>
  </si>
  <si>
    <t>APTO SOLUTIONS LIMITED</t>
  </si>
  <si>
    <t>Fourth Floor Pembroke House 15 Pembroke Road, Bristol, BS8 3BA, GB</t>
  </si>
  <si>
    <t>5156307</t>
  </si>
  <si>
    <t>739026040</t>
  </si>
  <si>
    <t>simon.eastwood@aptosolutions.co.uk</t>
  </si>
  <si>
    <t>715520</t>
  </si>
  <si>
    <t>AR CLOUD SOLUTIONS LTD</t>
  </si>
  <si>
    <t>60 Wolsey Road, Sunbury-On-Thames, TW16 7TY, GB</t>
  </si>
  <si>
    <t>12452979</t>
  </si>
  <si>
    <t>225692603</t>
  </si>
  <si>
    <t>arcloudsolution@gmail.com</t>
  </si>
  <si>
    <t>717485</t>
  </si>
  <si>
    <t>ARCA RESOURCING LTD</t>
  </si>
  <si>
    <t>17-18 Berkeley Square, Bristol, BS8 1HB, GB</t>
  </si>
  <si>
    <t>12811309</t>
  </si>
  <si>
    <t>226170424</t>
  </si>
  <si>
    <t>david.wylie@arcaresourcing.com</t>
  </si>
  <si>
    <t>717017</t>
  </si>
  <si>
    <t>ARCADIS CONSULTING (UK) LIMITED</t>
  </si>
  <si>
    <t>80 Fenchurch Street, London, EC3M 4BY, GB</t>
  </si>
  <si>
    <t>2212959</t>
  </si>
  <si>
    <t>398080739</t>
  </si>
  <si>
    <t>frameworks@arcadis.com</t>
  </si>
  <si>
    <t>715202</t>
  </si>
  <si>
    <t>ARCTIC SPIRE LTD</t>
  </si>
  <si>
    <t>3 Fairfield Lane, Pontypridd, CF37 5LN, GB</t>
  </si>
  <si>
    <t>11440737</t>
  </si>
  <si>
    <t>224198740</t>
  </si>
  <si>
    <t>training@arcticspire.com</t>
  </si>
  <si>
    <t>722418</t>
  </si>
  <si>
    <t>ARDANIS TECHNOLOGIES LIMITED</t>
  </si>
  <si>
    <t>Iconic Offices, The Lennox Building, Richmond Street South, Dublin 2, Dublin, D02 FK02, IE</t>
  </si>
  <si>
    <t>985645768</t>
  </si>
  <si>
    <t>sales@ardanis.com</t>
  </si>
  <si>
    <t>580494</t>
  </si>
  <si>
    <t>ARISSIAN LTD</t>
  </si>
  <si>
    <t>Basepoint Centre Bromsgrove Technology Park, Bromsgrove, B60 3ET, GB</t>
  </si>
  <si>
    <t>8862631</t>
  </si>
  <si>
    <t>219859553</t>
  </si>
  <si>
    <t>ianmoody@arissian.com</t>
  </si>
  <si>
    <t>718902</t>
  </si>
  <si>
    <t>ARK SEARCH LIMITED</t>
  </si>
  <si>
    <t>C/O Montacs, International House Kingsfield Court, Chester, CH4 9RF, GB</t>
  </si>
  <si>
    <t>13138326</t>
  </si>
  <si>
    <t>227613725</t>
  </si>
  <si>
    <t>kieran@arksearch.co.uk</t>
  </si>
  <si>
    <t>700047</t>
  </si>
  <si>
    <t>ARKE LTD</t>
  </si>
  <si>
    <t>The Coach House Heywood House, Westbury, BA13 4NA, GB</t>
  </si>
  <si>
    <t>5715322</t>
  </si>
  <si>
    <t>349183942</t>
  </si>
  <si>
    <t>gearle@arkeltd.co.uk</t>
  </si>
  <si>
    <t>704450</t>
  </si>
  <si>
    <t>ARMAKUNI LIMITED</t>
  </si>
  <si>
    <t>8104921</t>
  </si>
  <si>
    <t>218442782</t>
  </si>
  <si>
    <t>accounts@armakuni.com</t>
  </si>
  <si>
    <t>723184</t>
  </si>
  <si>
    <t>ARREOBLUE LTD</t>
  </si>
  <si>
    <t>Arreoblue Office One 1 Coldbath Square, London, EC1R 5HL, GB</t>
  </si>
  <si>
    <t>13934931</t>
  </si>
  <si>
    <t>228704687</t>
  </si>
  <si>
    <t>James.bleasby@arreoblue.com</t>
  </si>
  <si>
    <t>703061</t>
  </si>
  <si>
    <t>ARROW BUSINESS COMMUNICATIONS LIMITED (Trading under the brand name ARO)</t>
  </si>
  <si>
    <t>Kilby House, Liverpool, L7 9NJ, GB</t>
  </si>
  <si>
    <t>5643503</t>
  </si>
  <si>
    <t>348444428</t>
  </si>
  <si>
    <t>john.loftus@aro.tech</t>
  </si>
  <si>
    <t>723085</t>
  </si>
  <si>
    <t>ARTEFACT UK LTD</t>
  </si>
  <si>
    <t>1st Floor The Rex Building, London, EC4R 1EB, GB</t>
  </si>
  <si>
    <t>3538849</t>
  </si>
  <si>
    <t>235402091</t>
  </si>
  <si>
    <t>info@artefact.com</t>
  </si>
  <si>
    <t>714943</t>
  </si>
  <si>
    <t>ARTIFEX CREATIVE WEBNET LTD</t>
  </si>
  <si>
    <t>Studio 3, Vineyard Heights, 30 Mortlake High Street, London, SW14 8HX, GB</t>
  </si>
  <si>
    <t>5481782</t>
  </si>
  <si>
    <t>346769198</t>
  </si>
  <si>
    <t>mark@acw.uk.com</t>
  </si>
  <si>
    <t>708007</t>
  </si>
  <si>
    <t>ASCENTIQ SOLUTIONS LIMITED</t>
  </si>
  <si>
    <t>Office T31 103 Cranbrook Road, Ilford, IG1 4PU, GB</t>
  </si>
  <si>
    <t>8276662</t>
  </si>
  <si>
    <t>218669110</t>
  </si>
  <si>
    <t>jag.g@ascentiqsolutions.co.uk</t>
  </si>
  <si>
    <t>700146</t>
  </si>
  <si>
    <t>ASCKEY DATA SERVICES LIMITED</t>
  </si>
  <si>
    <t>1 Cabot House Compass Point Business Park, St Ives, PE27 5JL, GB</t>
  </si>
  <si>
    <t>4700001</t>
  </si>
  <si>
    <t>734271195</t>
  </si>
  <si>
    <t>sales@asckey.com</t>
  </si>
  <si>
    <t>708048</t>
  </si>
  <si>
    <t>ASHDOWN GROUP LIMITED</t>
  </si>
  <si>
    <t>Ground Floor, Egerton House, Weybridge, KT13 8AL, GB</t>
  </si>
  <si>
    <t>3831307</t>
  </si>
  <si>
    <t>238396332</t>
  </si>
  <si>
    <t>info@ashdowngroup.com</t>
  </si>
  <si>
    <t>92208</t>
  </si>
  <si>
    <t>Ashton Court Group Limited</t>
  </si>
  <si>
    <t>Thorpewood Management Centre, Blisworth Road, Courteeenhall, Northampton, NN7 2QB, GB</t>
  </si>
  <si>
    <t>2657259</t>
  </si>
  <si>
    <t>770023869</t>
  </si>
  <si>
    <t>tenders@ashtoncourt.com</t>
  </si>
  <si>
    <t>92924</t>
  </si>
  <si>
    <t>ASPIRE SYSTEMS DIGITAL SOLUTIONS LTD.</t>
  </si>
  <si>
    <t>12-14 Trade Street, Cardiff, CF10 5DT, GB</t>
  </si>
  <si>
    <t>5444987</t>
  </si>
  <si>
    <t>346391530</t>
  </si>
  <si>
    <t>directors@method4.co.uk</t>
  </si>
  <si>
    <t>708171</t>
  </si>
  <si>
    <t>ASSENTIAN LIMITED</t>
  </si>
  <si>
    <t>St. Catherines House Room 209, Doncaster, DN4 8QP, GB</t>
  </si>
  <si>
    <t>9950872</t>
  </si>
  <si>
    <t>221495924</t>
  </si>
  <si>
    <t>jonathan.gay@assentian.com</t>
  </si>
  <si>
    <t>723214</t>
  </si>
  <si>
    <t>ASSURED CYBER LTD</t>
  </si>
  <si>
    <t>5 Technology Park, Colindale, NW9 6BX, GB</t>
  </si>
  <si>
    <t>13509697</t>
  </si>
  <si>
    <t>227879002</t>
  </si>
  <si>
    <t>projects@assured.co.uk</t>
  </si>
  <si>
    <t>721492</t>
  </si>
  <si>
    <t>ASTUCO LTD</t>
  </si>
  <si>
    <t>C/O Vantage Accounting 1 Cedar Office Park, Wimborne, BH21 7SB, GB</t>
  </si>
  <si>
    <t>14636601</t>
  </si>
  <si>
    <t>230321991</t>
  </si>
  <si>
    <t>commercial@astu.co</t>
  </si>
  <si>
    <t>93256</t>
  </si>
  <si>
    <t>ADVANCED SYSTEMS UNDERSTANDING LTD</t>
  </si>
  <si>
    <t>F10 Business Cyber Centre, Chippenham, SN15 1BN, GB</t>
  </si>
  <si>
    <t>8077295</t>
  </si>
  <si>
    <t>218406019</t>
  </si>
  <si>
    <t>bids@weareasu.com</t>
  </si>
  <si>
    <t>717171</t>
  </si>
  <si>
    <t>ASURA LTD</t>
  </si>
  <si>
    <t>125 Stag Lane, Edgware, HA8 5LJ, GB</t>
  </si>
  <si>
    <t>12050687</t>
  </si>
  <si>
    <t>225145252</t>
  </si>
  <si>
    <t>info@asura.org.uk</t>
  </si>
  <si>
    <t>704104</t>
  </si>
  <si>
    <t>ATEQ CONSULTING LIMITED</t>
  </si>
  <si>
    <t>Malvern View Hospital Lane, Worcester, WR2 4SQ, GB</t>
  </si>
  <si>
    <t>9636130</t>
  </si>
  <si>
    <t>220936711</t>
  </si>
  <si>
    <t>andy.dale@ateq-consulting.com</t>
  </si>
  <si>
    <t>715651</t>
  </si>
  <si>
    <t>ATHENA COMMERCIAL LIMITED</t>
  </si>
  <si>
    <t>3rd Floor 86-90 Paul Street, London, EC2A 4NE, GB</t>
  </si>
  <si>
    <t>9120499</t>
  </si>
  <si>
    <t>220239890</t>
  </si>
  <si>
    <t>lloyd@athena-commercial.co.uk</t>
  </si>
  <si>
    <t>92412</t>
  </si>
  <si>
    <t>ATKINSRÃ‰ALIS UK LIMITED</t>
  </si>
  <si>
    <t>Woodcote Grove, Ashley Road, Surrey, KT18 5BW, GB</t>
  </si>
  <si>
    <t>688424</t>
  </si>
  <si>
    <t>288490519</t>
  </si>
  <si>
    <t>ukwinwork@atkinsrealis.com</t>
  </si>
  <si>
    <t>715859</t>
  </si>
  <si>
    <t>ATLAS MEDIA GROUP LTD</t>
  </si>
  <si>
    <t>Kingston House, Swindon, SN5 8UB, GB</t>
  </si>
  <si>
    <t>10639296</t>
  </si>
  <si>
    <t>222789004</t>
  </si>
  <si>
    <t>enquire@atlas-media.co.uk</t>
  </si>
  <si>
    <t>718523</t>
  </si>
  <si>
    <t>ATLAS TECHNOLOGY GROUP LTD</t>
  </si>
  <si>
    <t>Grosvenor House, 11 St Pauls Square, Birmingham, B3 1RB, GB</t>
  </si>
  <si>
    <t>12070697</t>
  </si>
  <si>
    <t>225172164</t>
  </si>
  <si>
    <t>tenderadmin@jc-cybersecurity.co.uk</t>
  </si>
  <si>
    <t>723090</t>
  </si>
  <si>
    <t>ATOMIC MULTIMEDIA CONSULTANTS LIMITED</t>
  </si>
  <si>
    <t>11 Brightmoor Street, Nottingham, NG1 1FD, GB</t>
  </si>
  <si>
    <t>3685052</t>
  </si>
  <si>
    <t>236901034</t>
  </si>
  <si>
    <t>info@atomicmedia.co.uk</t>
  </si>
  <si>
    <t>92212</t>
  </si>
  <si>
    <t>ATOS IT SERVICES UK LIMITED</t>
  </si>
  <si>
    <t>Second Floor, Mid City Place, London, WC1V 6EA, GB</t>
  </si>
  <si>
    <t>1245534</t>
  </si>
  <si>
    <t>229500657</t>
  </si>
  <si>
    <t>opportunities@atos.net</t>
  </si>
  <si>
    <t>715621</t>
  </si>
  <si>
    <t>ATTEST DIGITAL LTD</t>
  </si>
  <si>
    <t>3 Swinscoe Way, Chesterfield, S40 4UU, GB</t>
  </si>
  <si>
    <t>12452560</t>
  </si>
  <si>
    <t>225692080</t>
  </si>
  <si>
    <t>info@attest-digital.co.uk</t>
  </si>
  <si>
    <t>723225</t>
  </si>
  <si>
    <t>AURECO CONSULTING UK LTD</t>
  </si>
  <si>
    <t>16507073</t>
  </si>
  <si>
    <t>233875613</t>
  </si>
  <si>
    <t>INFO@AURECO-CONSULTING.CO.UK</t>
  </si>
  <si>
    <t>723042</t>
  </si>
  <si>
    <t>AURENTIQ LTD</t>
  </si>
  <si>
    <t>Tithe Farm Cottage Park Road, Slough, SL2 4PJ, GB</t>
  </si>
  <si>
    <t>16456249</t>
  </si>
  <si>
    <t>233806424</t>
  </si>
  <si>
    <t>bid@aurentiq.com</t>
  </si>
  <si>
    <t>718528</t>
  </si>
  <si>
    <t>AUSTIN ELLIOT CONSULTANCY LTD</t>
  </si>
  <si>
    <t>5 Imperial Square, Cheltenham, GL50 1QB, GB</t>
  </si>
  <si>
    <t>11784166</t>
  </si>
  <si>
    <t>224660441</t>
  </si>
  <si>
    <t>bidhub@austinelliot.co.uk</t>
  </si>
  <si>
    <t>714899</t>
  </si>
  <si>
    <t>AUT VIUM LTD</t>
  </si>
  <si>
    <t>53 Inchbonnie Road, South Woodham Ferrers, CM3 5FD, GB</t>
  </si>
  <si>
    <t>9681038</t>
  </si>
  <si>
    <t>220995051</t>
  </si>
  <si>
    <t>bert.strauss@autinveniam.com</t>
  </si>
  <si>
    <t>717506</t>
  </si>
  <si>
    <t>AVANADE UK LIMITED</t>
  </si>
  <si>
    <t>4042711</t>
  </si>
  <si>
    <t>220403344</t>
  </si>
  <si>
    <t>uk.hps.support@avanade.com</t>
  </si>
  <si>
    <t>721505</t>
  </si>
  <si>
    <t>AVANTIS PERFORMANCE LTD</t>
  </si>
  <si>
    <t>Oakley House, Cirencester, GL7 1US, GB</t>
  </si>
  <si>
    <t>14688080</t>
  </si>
  <si>
    <t>230391601</t>
  </si>
  <si>
    <t>tony.purpuri@avantisperformance.com</t>
  </si>
  <si>
    <t>709494</t>
  </si>
  <si>
    <t>AVCO SYSTEMS LIMITED</t>
  </si>
  <si>
    <t>17 Bath Road, Slough, SL1 3UF, GB</t>
  </si>
  <si>
    <t>1976620</t>
  </si>
  <si>
    <t>297715070</t>
  </si>
  <si>
    <t>gcloud@avcosystems.com</t>
  </si>
  <si>
    <t>709376</t>
  </si>
  <si>
    <t>AVELLA SECURITY LIMITED</t>
  </si>
  <si>
    <t>Lifford Hall Lifford Lane, Birmingham, B30 3JN, GB</t>
  </si>
  <si>
    <t>9393211</t>
  </si>
  <si>
    <t>220595267</t>
  </si>
  <si>
    <t>sam.jennings@avella-security.com</t>
  </si>
  <si>
    <t>718448</t>
  </si>
  <si>
    <t>AVENUE3 LIMITED</t>
  </si>
  <si>
    <t>W8a Knoll Business Centre, Hove, BN3 7GS, GB</t>
  </si>
  <si>
    <t>13040131</t>
  </si>
  <si>
    <t>226476238</t>
  </si>
  <si>
    <t>procurement@avenue3.com</t>
  </si>
  <si>
    <t>716959</t>
  </si>
  <si>
    <t>AWTG LIMITED</t>
  </si>
  <si>
    <t>8 Canham Mews, London, W3 7SR, GB</t>
  </si>
  <si>
    <t>5793772</t>
  </si>
  <si>
    <t>349988894</t>
  </si>
  <si>
    <t>tenderinfo@awtg.co.uk</t>
  </si>
  <si>
    <t>719143</t>
  </si>
  <si>
    <t>AXELERANT TECHNOLOGIES UK LIMITED</t>
  </si>
  <si>
    <t>43 Brunswick Park Gardens, London, N11 1EJ, GB</t>
  </si>
  <si>
    <t>13832731</t>
  </si>
  <si>
    <t>228567560</t>
  </si>
  <si>
    <t>business@axelerant.com</t>
  </si>
  <si>
    <t>710355</t>
  </si>
  <si>
    <t>AXIA DIGITAL LTD</t>
  </si>
  <si>
    <t>Unit 57 Batley Business Centre, Batley, WF17 6ER, GB</t>
  </si>
  <si>
    <t>3464607</t>
  </si>
  <si>
    <t>536594773</t>
  </si>
  <si>
    <t>enquiry@axia.email</t>
  </si>
  <si>
    <t>704748</t>
  </si>
  <si>
    <t>AXIOLOGIK LIMITED</t>
  </si>
  <si>
    <t>Parkhill Studio, Wetherby, LS22 5DZ, GB</t>
  </si>
  <si>
    <t>10386472</t>
  </si>
  <si>
    <t>222081222</t>
  </si>
  <si>
    <t>procurement@axiologik.com</t>
  </si>
  <si>
    <t>723004</t>
  </si>
  <si>
    <t>AXION SOLUTIONS LTD</t>
  </si>
  <si>
    <t>63 Mill Lane, London, NW6 1NB, GB</t>
  </si>
  <si>
    <t>15823734</t>
  </si>
  <si>
    <t>232313984</t>
  </si>
  <si>
    <t>info@axionsolutionsltd.com</t>
  </si>
  <si>
    <t>716726</t>
  </si>
  <si>
    <t>AXIS PENTEST LTD</t>
  </si>
  <si>
    <t>The  Maltings 2 Anderson Road, Birmingham, B66 4AR, GB</t>
  </si>
  <si>
    <t>11654892</t>
  </si>
  <si>
    <t>224486520</t>
  </si>
  <si>
    <t>hi@axispentest.com</t>
  </si>
  <si>
    <t>92214</t>
  </si>
  <si>
    <t>AXIS12 LTD</t>
  </si>
  <si>
    <t>3 Southern Street, London, N1 9AY, GB</t>
  </si>
  <si>
    <t>7215135</t>
  </si>
  <si>
    <t>216358474</t>
  </si>
  <si>
    <t>tenders@axistwelve.com</t>
  </si>
  <si>
    <t>701160</t>
  </si>
  <si>
    <t>AYUP DIGITAL LIMITED</t>
  </si>
  <si>
    <t>Horley Green House, Halifax, HX3 6AS, GB</t>
  </si>
  <si>
    <t>9340538</t>
  </si>
  <si>
    <t>220526642</t>
  </si>
  <si>
    <t>info@ayup.agency</t>
  </si>
  <si>
    <t>93248</t>
  </si>
  <si>
    <t>BAE Systems (Operations) Limited</t>
  </si>
  <si>
    <t>Victory Point, Lyon Way, Frimley, GU16 7EX, GB</t>
  </si>
  <si>
    <t>1996687</t>
  </si>
  <si>
    <t>296704935</t>
  </si>
  <si>
    <t>centraldigplatbaeops@baesystems.com</t>
  </si>
  <si>
    <t>92253</t>
  </si>
  <si>
    <t>BAE SYSTEMS APPLIED INTELLIGENCE LIMITED</t>
  </si>
  <si>
    <t>Surrey Research Park, Guildford, GU2 7RQ, GB</t>
  </si>
  <si>
    <t>1337451</t>
  </si>
  <si>
    <t>225052208</t>
  </si>
  <si>
    <t>government.tenders@baesystems.com</t>
  </si>
  <si>
    <t>708816</t>
  </si>
  <si>
    <t>BANGURA SOLUTIONS LIMITED</t>
  </si>
  <si>
    <t>Unit 2, Tower House, Tower Centre, Hoddesdon, EN11 8UR, GB</t>
  </si>
  <si>
    <t>11226045</t>
  </si>
  <si>
    <t>223714665</t>
  </si>
  <si>
    <t>compliance@bangura.co.uk</t>
  </si>
  <si>
    <t>700918</t>
  </si>
  <si>
    <t>BARINGA PARTNERS LLP</t>
  </si>
  <si>
    <t>62 Buckingham Gate, London, SW1E 6AJ, GB</t>
  </si>
  <si>
    <t>OC303471</t>
  </si>
  <si>
    <t>733291509</t>
  </si>
  <si>
    <t>tenders@baringa.com</t>
  </si>
  <si>
    <t>722853</t>
  </si>
  <si>
    <t>BARS AND LINES LIMITED</t>
  </si>
  <si>
    <t>13595712</t>
  </si>
  <si>
    <t>228250914</t>
  </si>
  <si>
    <t>infra@barsandlines.com</t>
  </si>
  <si>
    <t>712836</t>
  </si>
  <si>
    <t>BASEEL LTD</t>
  </si>
  <si>
    <t>1 Gloucester Drive, London, NW11 6BH, GB</t>
  </si>
  <si>
    <t>8266284</t>
  </si>
  <si>
    <t>218655465</t>
  </si>
  <si>
    <t>REDACTED</t>
  </si>
  <si>
    <t>716060</t>
  </si>
  <si>
    <t>BASEEL PARTNERS LLP</t>
  </si>
  <si>
    <t>OC403492</t>
  </si>
  <si>
    <t>221309228</t>
  </si>
  <si>
    <t>703839</t>
  </si>
  <si>
    <t>BASIS LIMITED</t>
  </si>
  <si>
    <t>Tintagel House, 92 Albert Embankment, London, SE1 7TY, GB</t>
  </si>
  <si>
    <t>2857130</t>
  </si>
  <si>
    <t>569897283</t>
  </si>
  <si>
    <t>tenders@basis.co.uk</t>
  </si>
  <si>
    <t>709024</t>
  </si>
  <si>
    <t>Bates IT Ltd</t>
  </si>
  <si>
    <t>Walkers House, Rayne, CM77 6ST, GB</t>
  </si>
  <si>
    <t>4142113</t>
  </si>
  <si>
    <t>221230779</t>
  </si>
  <si>
    <t>marcus.cornell@bates-group.co.uk</t>
  </si>
  <si>
    <t>723163</t>
  </si>
  <si>
    <t>BAYANEX LTD</t>
  </si>
  <si>
    <t>167 Great Portland Street, London, W1W 5PF, GB</t>
  </si>
  <si>
    <t>16334871</t>
  </si>
  <si>
    <t>233641045</t>
  </si>
  <si>
    <t>info@bayanex.co.uk</t>
  </si>
  <si>
    <t>718679</t>
  </si>
  <si>
    <t>BAYS CONSULTING LIMITED</t>
  </si>
  <si>
    <t>Station View, Austen House, Units A To J, Guildford, GU1 4AR, GB</t>
  </si>
  <si>
    <t>6995557</t>
  </si>
  <si>
    <t>211762852</t>
  </si>
  <si>
    <t>bids@baysconsulting.co.uk</t>
  </si>
  <si>
    <t>715245</t>
  </si>
  <si>
    <t>BAYTREE SOLUTIONS LTD</t>
  </si>
  <si>
    <t>Office 11 32 Friar Gate, Derby, DE1 1BX, GB</t>
  </si>
  <si>
    <t>12445053</t>
  </si>
  <si>
    <t>225681843</t>
  </si>
  <si>
    <t>dpowell@baytreesolutions.co.uk</t>
  </si>
  <si>
    <t>721883</t>
  </si>
  <si>
    <t>BBGC SERVICES UK LIMITED</t>
  </si>
  <si>
    <t>Carpenter Court 1 Maple Road, Stockport, SK7 2DH, GB</t>
  </si>
  <si>
    <t>14621801</t>
  </si>
  <si>
    <t>230302039</t>
  </si>
  <si>
    <t>jaker.ahmed@bbgcservices.com</t>
  </si>
  <si>
    <t>718471</t>
  </si>
  <si>
    <t>BEAMTREE UK LIMITED</t>
  </si>
  <si>
    <t>Newland House The Point, Lincoln, LN6 3QN, GB</t>
  </si>
  <si>
    <t>13606318</t>
  </si>
  <si>
    <t>228265227</t>
  </si>
  <si>
    <t>anna.winyard@beamtree.co.uk</t>
  </si>
  <si>
    <t>708792</t>
  </si>
  <si>
    <t>BEARINGPOINT LIMITED</t>
  </si>
  <si>
    <t>1st Floor, 140 Aldersgate Street, London, EC1A 4HY,</t>
  </si>
  <si>
    <t>494330236</t>
  </si>
  <si>
    <t>UKPublicSectorBD@bearingpoint.com</t>
  </si>
  <si>
    <t>723192</t>
  </si>
  <si>
    <t>BECOMINGX VENTURES LIMITED</t>
  </si>
  <si>
    <t>10 Queen Street Place, London, EC4R 1BE, GB</t>
  </si>
  <si>
    <t>11636810</t>
  </si>
  <si>
    <t>224462355</t>
  </si>
  <si>
    <t>support@becomingx.com</t>
  </si>
  <si>
    <t>93406</t>
  </si>
  <si>
    <t>BEDIGITALUK LTD</t>
  </si>
  <si>
    <t>Tramshed Tech, Cardiff, CF11 6BH, GB</t>
  </si>
  <si>
    <t>8886685</t>
  </si>
  <si>
    <t>219891523</t>
  </si>
  <si>
    <t>bids@bedigitaluk.com</t>
  </si>
  <si>
    <t>717064</t>
  </si>
  <si>
    <t>BE-IT PROJECTS LIMITED</t>
  </si>
  <si>
    <t>7th Floor 78 St Vincent Street, Glasgow, G2 5UB, GB</t>
  </si>
  <si>
    <t>SC660254</t>
  </si>
  <si>
    <t>225861781</t>
  </si>
  <si>
    <t>matt.druce@be-it.co.uk</t>
  </si>
  <si>
    <t>715592</t>
  </si>
  <si>
    <t>BELAY LIMITED</t>
  </si>
  <si>
    <t>Alluma House, Thatcham, RG19 4QU, GB</t>
  </si>
  <si>
    <t>10863073</t>
  </si>
  <si>
    <t>223093213</t>
  </si>
  <si>
    <t>adrian.fletcher@belay.ltd</t>
  </si>
  <si>
    <t>714082</t>
  </si>
  <si>
    <t>BERUKU IDENTITY LIMITED</t>
  </si>
  <si>
    <t>Colret House The Green, Dover, CT15 5AP, GB</t>
  </si>
  <si>
    <t>12054567</t>
  </si>
  <si>
    <t>225150363</t>
  </si>
  <si>
    <t>finance@beruku.com</t>
  </si>
  <si>
    <t>93027</t>
  </si>
  <si>
    <t>BESTOUTCOME LIMITED</t>
  </si>
  <si>
    <t>Europa House, Gerrards Cross, SL9 8BQ, GB</t>
  </si>
  <si>
    <t>3922318</t>
  </si>
  <si>
    <t>239324754</t>
  </si>
  <si>
    <t>info@bestoutcome.com</t>
  </si>
  <si>
    <t>704076</t>
  </si>
  <si>
    <t>BETTER GROUP LIMITED</t>
  </si>
  <si>
    <t>1 Wildwood Terrace, London, NW3 7HT, GB</t>
  </si>
  <si>
    <t>10241361</t>
  </si>
  <si>
    <t>221884958</t>
  </si>
  <si>
    <t>opportunities@bettergov.co.uk</t>
  </si>
  <si>
    <t>708989</t>
  </si>
  <si>
    <t>BetterExaminations Ltd.</t>
  </si>
  <si>
    <t>The Academy, 42 Pearse Street, Dublin, D02 HV59, IE</t>
  </si>
  <si>
    <t>985628407</t>
  </si>
  <si>
    <t>tenders@betterexaminations.com</t>
  </si>
  <si>
    <t>723220</t>
  </si>
  <si>
    <t>BEYOND DIGITAL IO LTD</t>
  </si>
  <si>
    <t>Unit 1b Wakefield Road, Huddersfield, HD8 8QH, GB</t>
  </si>
  <si>
    <t>16035413</t>
  </si>
  <si>
    <t>232602407</t>
  </si>
  <si>
    <t>aidan@beyond-digital.io</t>
  </si>
  <si>
    <t>704474</t>
  </si>
  <si>
    <t>BIG BITE CREATIVE LTD</t>
  </si>
  <si>
    <t>16-26 Albert Road, Middlesbrough, TS1 1PR, GB</t>
  </si>
  <si>
    <t>7642287</t>
  </si>
  <si>
    <t>217281087</t>
  </si>
  <si>
    <t>iain@bigbite.net</t>
  </si>
  <si>
    <t>92489</t>
  </si>
  <si>
    <t>BIG BLUE DOOR LIMITED</t>
  </si>
  <si>
    <t>2 Church Street, Slough, SL1 7HZ, GB</t>
  </si>
  <si>
    <t>7958927</t>
  </si>
  <si>
    <t>218249781</t>
  </si>
  <si>
    <t>tenders@bigbluedoor.net</t>
  </si>
  <si>
    <t>708824</t>
  </si>
  <si>
    <t>BIG MOTIVE LTD</t>
  </si>
  <si>
    <t>Eagle Star House, Belfast, BT1 6FB, GB</t>
  </si>
  <si>
    <t>NI051892</t>
  </si>
  <si>
    <t>233841829</t>
  </si>
  <si>
    <t>sales@bigmotive.com</t>
  </si>
  <si>
    <t>723040</t>
  </si>
  <si>
    <t>BIGBYTE DIGITAL LTD</t>
  </si>
  <si>
    <t>DiSH, 47 Lloyd St, Manchester, M2 5LE, GB</t>
  </si>
  <si>
    <t>13977388</t>
  </si>
  <si>
    <t>228761658</t>
  </si>
  <si>
    <t>bids@bigbyte.digital</t>
  </si>
  <si>
    <t>93635</t>
  </si>
  <si>
    <t>BINARY VISION LIMITED</t>
  </si>
  <si>
    <t>Suite 1 116 Ballards Lane, Finchley, N3 2DN, GB</t>
  </si>
  <si>
    <t>1956275</t>
  </si>
  <si>
    <t>296302961</t>
  </si>
  <si>
    <t>contact@binaryvision.com</t>
  </si>
  <si>
    <t>713037</t>
  </si>
  <si>
    <t>BIONICMEDIA LIMITED</t>
  </si>
  <si>
    <t>6 Compton Road, Brighton, BN1 5AN, GB</t>
  </si>
  <si>
    <t>3926360</t>
  </si>
  <si>
    <t>239366037</t>
  </si>
  <si>
    <t>info@bionicmedia.co.uk</t>
  </si>
  <si>
    <t>92911</t>
  </si>
  <si>
    <t>BIP CONSULTING UK LIMITED</t>
  </si>
  <si>
    <t>51 Moorgate, London, EC2R 6LL</t>
  </si>
  <si>
    <t>2136429</t>
  </si>
  <si>
    <t>396699928</t>
  </si>
  <si>
    <t>&lt;removed&gt;@e763cc3c-5beb-45b5-9e57-4f0a35d603cd.com</t>
  </si>
  <si>
    <t>92217</t>
  </si>
  <si>
    <t>BIT ZESTY LIMITED</t>
  </si>
  <si>
    <t>5 Technology Park Colindeep Lane, London, NW9 6BX, GB</t>
  </si>
  <si>
    <t>6883289</t>
  </si>
  <si>
    <t>211616988</t>
  </si>
  <si>
    <t>info@bitzesty.com</t>
  </si>
  <si>
    <t>707671</t>
  </si>
  <si>
    <t>BITJAM LIMITED</t>
  </si>
  <si>
    <t>24 Brookside Business Park, Stone, ST15 0RZ, GB</t>
  </si>
  <si>
    <t>7864793</t>
  </si>
  <si>
    <t>217574838</t>
  </si>
  <si>
    <t>carl@bitjam.org.uk</t>
  </si>
  <si>
    <t>707826</t>
  </si>
  <si>
    <t>BJM GROUP LTD</t>
  </si>
  <si>
    <t>Cambridge House, 16 High Street, Saffron Walden, CB10 1AX, GB</t>
  </si>
  <si>
    <t>8166875</t>
  </si>
  <si>
    <t>218524286</t>
  </si>
  <si>
    <t>jacob@omerta-it.com</t>
  </si>
  <si>
    <t>700300</t>
  </si>
  <si>
    <t>BLACK MARBLE LIMITED</t>
  </si>
  <si>
    <t>Woodland House Woodland Park Bradford Road, Bradford, BD19 6BW, GB</t>
  </si>
  <si>
    <t>3343234</t>
  </si>
  <si>
    <t>896779139</t>
  </si>
  <si>
    <t>linda@blackmarble.com</t>
  </si>
  <si>
    <t>710543</t>
  </si>
  <si>
    <t>BLACK SPACE TECHNOLOGY LIMITED</t>
  </si>
  <si>
    <t>10x Spacemade 10 Brindley Place, Birmingham, B1 2JB, GB</t>
  </si>
  <si>
    <t>11211307</t>
  </si>
  <si>
    <t>223694963</t>
  </si>
  <si>
    <t>david.morgan@blackspacetechnology.com</t>
  </si>
  <si>
    <t>715372</t>
  </si>
  <si>
    <t>BLACKLIGHT SOFTWARE LIMITED</t>
  </si>
  <si>
    <t>Unit 4 South Park Way, Wakefield, WF2 0XJ, GB</t>
  </si>
  <si>
    <t>6984990</t>
  </si>
  <si>
    <t>211749208</t>
  </si>
  <si>
    <t>sales@blacklightsoftware.com</t>
  </si>
  <si>
    <t>711782</t>
  </si>
  <si>
    <t>BLACKSMITHS GROUP LTD</t>
  </si>
  <si>
    <t>Formal House, Cheltenham, GL50 3PN, GB</t>
  </si>
  <si>
    <t>9875845</t>
  </si>
  <si>
    <t>221251961</t>
  </si>
  <si>
    <t>info@blacksmithsgroup.com</t>
  </si>
  <si>
    <t>714176</t>
  </si>
  <si>
    <t>BLISS DIGITAL LTD</t>
  </si>
  <si>
    <t>86-90 Paul Street, London, EC2A 4NF, GB</t>
  </si>
  <si>
    <t>7117724</t>
  </si>
  <si>
    <t>216339509</t>
  </si>
  <si>
    <t>hello@thisisbliss.com</t>
  </si>
  <si>
    <t>707186</t>
  </si>
  <si>
    <t>BLUE BORDER LTD</t>
  </si>
  <si>
    <t>The Innovation Centre, Nelson, BB9 0PQ, GB</t>
  </si>
  <si>
    <t>9864062</t>
  </si>
  <si>
    <t>221236559</t>
  </si>
  <si>
    <t>matthew@blueborder.co</t>
  </si>
  <si>
    <t>723195</t>
  </si>
  <si>
    <t>BLUE BOW RESEARCH AND CONSULTANCY LTD</t>
  </si>
  <si>
    <t>34 Frobisher Way, Greenhithe, London, DA9 9JN, GB</t>
  </si>
  <si>
    <t>13106068</t>
  </si>
  <si>
    <t>227570610</t>
  </si>
  <si>
    <t>contracts@bluebowrc.com</t>
  </si>
  <si>
    <t>714713</t>
  </si>
  <si>
    <t>BLUE HAT ASSOCIATES LIMITED</t>
  </si>
  <si>
    <t>C/O Hillier Hopkins Llp First Floor, Radius House, Watford, WD17 1HP, GB</t>
  </si>
  <si>
    <t>10188498</t>
  </si>
  <si>
    <t>221813581</t>
  </si>
  <si>
    <t>publicsector@thinkbluehat.com</t>
  </si>
  <si>
    <t>709590</t>
  </si>
  <si>
    <t>BLUE LEVEL MEDIA LIMITED</t>
  </si>
  <si>
    <t>Unit 1 The Ajm Centre, Swanage, BH19 1FE, GB</t>
  </si>
  <si>
    <t>3804403</t>
  </si>
  <si>
    <t>238120807</t>
  </si>
  <si>
    <t>enquiries@bluelevel.co.uk</t>
  </si>
  <si>
    <t>706614</t>
  </si>
  <si>
    <t>BLUE PELICAN CONSULTING LIMITED</t>
  </si>
  <si>
    <t>37 Riverside House River Lawn Road, Tonbridge, TN9 1EP, GB</t>
  </si>
  <si>
    <t>10664669</t>
  </si>
  <si>
    <t>222823396</t>
  </si>
  <si>
    <t>nick.blackman@bluepelican.com</t>
  </si>
  <si>
    <t>719106</t>
  </si>
  <si>
    <t>BLUE SOFT LIMITED</t>
  </si>
  <si>
    <t>21 Graizelound Fields Road, Doncaster, DN9 2LN, GB</t>
  </si>
  <si>
    <t>12019755</t>
  </si>
  <si>
    <t>225103328</t>
  </si>
  <si>
    <t>amanda.fisher@blue-soft.co.uk</t>
  </si>
  <si>
    <t>717819</t>
  </si>
  <si>
    <t>BLUE TEA LIMITED</t>
  </si>
  <si>
    <t>Unit D4 West Entrance, Chobham, GU24 8HU, GB</t>
  </si>
  <si>
    <t>9151891</t>
  </si>
  <si>
    <t>220280516</t>
  </si>
  <si>
    <t>joseph.evans@tea.blue</t>
  </si>
  <si>
    <t>722531</t>
  </si>
  <si>
    <t>BLUE TITAN BUSINESS AND TECHNOLOGY LTD</t>
  </si>
  <si>
    <t>15486175</t>
  </si>
  <si>
    <t>231472968</t>
  </si>
  <si>
    <t>bids@blue-titan.co.uk</t>
  </si>
  <si>
    <t>580045</t>
  </si>
  <si>
    <t>BLUEDICE IDEAS LTD</t>
  </si>
  <si>
    <t>43 Manchester Street, London, W1U 7LP, GB</t>
  </si>
  <si>
    <t>8961079</t>
  </si>
  <si>
    <t>219986470</t>
  </si>
  <si>
    <t>info@bluedice.co.uk</t>
  </si>
  <si>
    <t>722756</t>
  </si>
  <si>
    <t>BLUEPRINTCO LTD</t>
  </si>
  <si>
    <t>Unit 2 Villiers Court 40 Upper Mulgrave Road, Sutton, SM2 7AJ, GB</t>
  </si>
  <si>
    <t>14777447</t>
  </si>
  <si>
    <t>230512317</t>
  </si>
  <si>
    <t>charlotte@blueprintco.ltd</t>
  </si>
  <si>
    <t>715107</t>
  </si>
  <si>
    <t>BLUESOC LIMITED</t>
  </si>
  <si>
    <t>18a Hawthorn Grove, Wilmslow, SK9 5DE, GB</t>
  </si>
  <si>
    <t>12405396</t>
  </si>
  <si>
    <t>225628707</t>
  </si>
  <si>
    <t>richard.styles@bluesoc.co.uk</t>
  </si>
  <si>
    <t>719930</t>
  </si>
  <si>
    <t>BLUM HEALTH LTD</t>
  </si>
  <si>
    <t>Startyard, Birkenhead, CH41 5EQ, GB</t>
  </si>
  <si>
    <t>12337390</t>
  </si>
  <si>
    <t>225531044</t>
  </si>
  <si>
    <t>hello@blumhealth.co.uk</t>
  </si>
  <si>
    <t>720791</t>
  </si>
  <si>
    <t>BML DIGITAL LTD</t>
  </si>
  <si>
    <t>11 Laura Place, Bath, BA2 4BL, GB</t>
  </si>
  <si>
    <t>10757305</t>
  </si>
  <si>
    <t>222949231</t>
  </si>
  <si>
    <t>admin@bmldigital.com</t>
  </si>
  <si>
    <t>92484</t>
  </si>
  <si>
    <t>BMT LIMITED</t>
  </si>
  <si>
    <t>Part Level 5 Zig Zag Building, 70 Victoria Street, London, SW1E 6SQ, GB</t>
  </si>
  <si>
    <t>2326885</t>
  </si>
  <si>
    <t>501487433</t>
  </si>
  <si>
    <t>Bidding.UK-Europe@uk.bmt.org</t>
  </si>
  <si>
    <t>719199</t>
  </si>
  <si>
    <t>BONDAP LTD</t>
  </si>
  <si>
    <t>5 South Charlotte Street, Edinburgh, EH2 4AN, GB</t>
  </si>
  <si>
    <t>SC649467</t>
  </si>
  <si>
    <t>225567862</t>
  </si>
  <si>
    <t>uk@bondap.com</t>
  </si>
  <si>
    <t>711164</t>
  </si>
  <si>
    <t>BOOKINGLAB LIMITED</t>
  </si>
  <si>
    <t>3 Wharfside Street Spaces, Birmingham, B1 1RD, GB</t>
  </si>
  <si>
    <t>11764238</t>
  </si>
  <si>
    <t>224633878</t>
  </si>
  <si>
    <t>info@bookinglab.co.uk</t>
  </si>
  <si>
    <t>713088</t>
  </si>
  <si>
    <t>BORDER CROSSING MEDIA HOLDINGS LIMITED</t>
  </si>
  <si>
    <t>4 Waterside House, Edinburgh, EH6 6QU, GB</t>
  </si>
  <si>
    <t>SC308978</t>
  </si>
  <si>
    <t>779734669</t>
  </si>
  <si>
    <t>hello@bordercrossingux.com</t>
  </si>
  <si>
    <t>700205</t>
  </si>
  <si>
    <t>BOSTON HALE LIMITED</t>
  </si>
  <si>
    <t>1-3 Pemberton Row, London, EC4A 3BG, GB</t>
  </si>
  <si>
    <t>8858078</t>
  </si>
  <si>
    <t>219853690</t>
  </si>
  <si>
    <t>ccs@bostonhale.com</t>
  </si>
  <si>
    <t>720053</t>
  </si>
  <si>
    <t>BOUNCE AGENCY LIMITED</t>
  </si>
  <si>
    <t>Linen Hall, 162-168 Regent Street, London, W1B 5TF, GB</t>
  </si>
  <si>
    <t>7375930</t>
  </si>
  <si>
    <t>216902004</t>
  </si>
  <si>
    <t>admin@bounce-agency.com</t>
  </si>
  <si>
    <t>705236</t>
  </si>
  <si>
    <t>BOURNE VALLEY SYSTEMS LTD</t>
  </si>
  <si>
    <t>6 Applegate, St Mary Bourne, Andover, SP11 6DT, GB</t>
  </si>
  <si>
    <t>6259352</t>
  </si>
  <si>
    <t>856232231</t>
  </si>
  <si>
    <t>jez@bournevalleysystems.co.uk</t>
  </si>
  <si>
    <t>700952</t>
  </si>
  <si>
    <t>BOX UK LIMITED</t>
  </si>
  <si>
    <t>Capital Tower, Cardiff, CF10 3AG, GB</t>
  </si>
  <si>
    <t>3606919</t>
  </si>
  <si>
    <t>236096660</t>
  </si>
  <si>
    <t>tenders@boxuk.com</t>
  </si>
  <si>
    <t>723016</t>
  </si>
  <si>
    <t>BOX3 LTD</t>
  </si>
  <si>
    <t>27 Old Gloucester Street, London, WC1N 3AX, GB</t>
  </si>
  <si>
    <t>15909135</t>
  </si>
  <si>
    <t>232430727</t>
  </si>
  <si>
    <t>sales.admin@box3.tech</t>
  </si>
  <si>
    <t>92355</t>
  </si>
  <si>
    <t>BOXXE LIMITED</t>
  </si>
  <si>
    <t>Floor 3, Artemis House, York, YO31 7RE, GB</t>
  </si>
  <si>
    <t>2109168</t>
  </si>
  <si>
    <t>390294056</t>
  </si>
  <si>
    <t>tenders@boxxe.com</t>
  </si>
  <si>
    <t>710806</t>
  </si>
  <si>
    <t>BP PROJECT MANAGEMENT LTD</t>
  </si>
  <si>
    <t>41 Stoneleigh Avenue, Coventry, CV5 6DA, GB</t>
  </si>
  <si>
    <t>9129164</t>
  </si>
  <si>
    <t>220251085</t>
  </si>
  <si>
    <t>bpprojectmanagementltd@gmail.com</t>
  </si>
  <si>
    <t>711268</t>
  </si>
  <si>
    <t>BPM-DISCIPLINE UK LIMITED</t>
  </si>
  <si>
    <t>1 Old Bridge Street, Kingston Upon Thames, KT1 4BU, GB</t>
  </si>
  <si>
    <t>8224680</t>
  </si>
  <si>
    <t>218600571</t>
  </si>
  <si>
    <t>info@bpm-d.com</t>
  </si>
  <si>
    <t>92219</t>
  </si>
  <si>
    <t>BRAMBLE HUB LIMITED</t>
  </si>
  <si>
    <t>9e Albert Embankment, London, SE1 7SP, GB</t>
  </si>
  <si>
    <t>4136381</t>
  </si>
  <si>
    <t>221172856</t>
  </si>
  <si>
    <t>contact@bramblehub.co.uk</t>
  </si>
  <si>
    <t>723088</t>
  </si>
  <si>
    <t>BRANDWIDTH MARKETING LIMITED</t>
  </si>
  <si>
    <t>60 Great Portland Street, London, W1W 7RT, GB</t>
  </si>
  <si>
    <t>3860505</t>
  </si>
  <si>
    <t>230140290</t>
  </si>
  <si>
    <t>contact@brandwidth.com</t>
  </si>
  <si>
    <t>714252</t>
  </si>
  <si>
    <t>BRAVE &amp; HEART LTD</t>
  </si>
  <si>
    <t>10042224</t>
  </si>
  <si>
    <t>221614450</t>
  </si>
  <si>
    <t>info@braveandheart.com</t>
  </si>
  <si>
    <t>709769</t>
  </si>
  <si>
    <t>BRICKENDON CONSULTING LIMITED</t>
  </si>
  <si>
    <t>25 Eccleston Place, London, SW1W 9NF, GB</t>
  </si>
  <si>
    <t>7262520</t>
  </si>
  <si>
    <t>216742621</t>
  </si>
  <si>
    <t>vignesh.palanisamy@brickendon.com</t>
  </si>
  <si>
    <t>709626</t>
  </si>
  <si>
    <t>BRIDEWELL CONSULTING LIMITED</t>
  </si>
  <si>
    <t>Thames Tower, Station Road, Reading, RG1 1LX, GB</t>
  </si>
  <si>
    <t>11101195</t>
  </si>
  <si>
    <t>223546259</t>
  </si>
  <si>
    <t>frameworks@bridewell.com</t>
  </si>
  <si>
    <t>92548</t>
  </si>
  <si>
    <t>BRIDGEALL LIMITED</t>
  </si>
  <si>
    <t>The Courtyard, 255 St. Vincent Street, Glasgow, G2 5QY, GB</t>
  </si>
  <si>
    <t>SC241713</t>
  </si>
  <si>
    <t>733524925</t>
  </si>
  <si>
    <t>tenders@bridgeall.com</t>
  </si>
  <si>
    <t>715391</t>
  </si>
  <si>
    <t>BRIGHT CONSULTING SERVICES LIMITED</t>
  </si>
  <si>
    <t>Knoll House, Camberley, GU15 3SY, GB</t>
  </si>
  <si>
    <t>12501059</t>
  </si>
  <si>
    <t>225757193</t>
  </si>
  <si>
    <t>sales@bright.consulting</t>
  </si>
  <si>
    <t>710239</t>
  </si>
  <si>
    <t>BRIGHT STAR IT LIMITED</t>
  </si>
  <si>
    <t>6th Floor, Amp House, Croydon, CR0 2LX, GB</t>
  </si>
  <si>
    <t>10918273</t>
  </si>
  <si>
    <t>223167819</t>
  </si>
  <si>
    <t>Sampanna.Mohite@BrightStarIT.co.uk</t>
  </si>
  <si>
    <t>702397</t>
  </si>
  <si>
    <t>BRIGHTMAN BUSINESS SOLUTIONS LIMITED</t>
  </si>
  <si>
    <t>35 Ballards Lane, London, N3 1XW, GB</t>
  </si>
  <si>
    <t>7540332</t>
  </si>
  <si>
    <t>217147421</t>
  </si>
  <si>
    <t>accounts@brightman.uk.com</t>
  </si>
  <si>
    <t>587130</t>
  </si>
  <si>
    <t>BRIGHTWIRE TECHNOLOGY SERVICES LIMITED</t>
  </si>
  <si>
    <t>5 High Street, Peebles, EH45 8AG, GB</t>
  </si>
  <si>
    <t>SC301621</t>
  </si>
  <si>
    <t>778974456</t>
  </si>
  <si>
    <t>info@brightwire.net</t>
  </si>
  <si>
    <t>585243</t>
  </si>
  <si>
    <t>BROVANTURE LIMITED</t>
  </si>
  <si>
    <t>The White House, 2 Meadrow, Godalming, GU7 3HN, GB</t>
  </si>
  <si>
    <t>5582633</t>
  </si>
  <si>
    <t>347819034</t>
  </si>
  <si>
    <t>enquiries@brovanture.com</t>
  </si>
  <si>
    <t>710713</t>
  </si>
  <si>
    <t>BROWSER LONDON LIMITED</t>
  </si>
  <si>
    <t>Wadebridge House 16 Wadebridge Square, Dorchester, DT1 3AQ, GB</t>
  </si>
  <si>
    <t>6681071</t>
  </si>
  <si>
    <t>211350463</t>
  </si>
  <si>
    <t>rene.morency@browsergroup.com</t>
  </si>
  <si>
    <t>714977</t>
  </si>
  <si>
    <t>BRUHATI SOLUTIONS LTD</t>
  </si>
  <si>
    <t>9 Michael Close, Maidenhead, SL6 4PD, GB</t>
  </si>
  <si>
    <t>11191291</t>
  </si>
  <si>
    <t>223667448</t>
  </si>
  <si>
    <t>gcloud@bruhati.com</t>
  </si>
  <si>
    <t>713960</t>
  </si>
  <si>
    <t>BRUNSWICK COMPUTING CONSULTING LIMITED</t>
  </si>
  <si>
    <t>Kingsridge House, Westcliff-On-Sea, SS0 9PE, GB</t>
  </si>
  <si>
    <t>11856207</t>
  </si>
  <si>
    <t>224757627</t>
  </si>
  <si>
    <t>paul@brunswickcomputing.co.uk</t>
  </si>
  <si>
    <t>92291</t>
  </si>
  <si>
    <t>BSI PROFESSIONAL SERVICES (UK) LIMITED</t>
  </si>
  <si>
    <t>389 Chiswick High Road, London, W4 4AL, GB</t>
  </si>
  <si>
    <t>6736691</t>
  </si>
  <si>
    <t>211418585</t>
  </si>
  <si>
    <t>digitaltrust.consulting.presales@bsigroup.com</t>
  </si>
  <si>
    <t>709067</t>
  </si>
  <si>
    <t>BURENDO LTD</t>
  </si>
  <si>
    <t>10 Wellington Place, Leeds, LS1 4AP, GB</t>
  </si>
  <si>
    <t>11185546</t>
  </si>
  <si>
    <t>223660001</t>
  </si>
  <si>
    <t>CommercialBids@Burendo.com</t>
  </si>
  <si>
    <t>717543</t>
  </si>
  <si>
    <t>BURO HAPPOLD LIMITED</t>
  </si>
  <si>
    <t>Camden Mill, 230 Lower Bristol Road , Bath, BA2 3DQ, GB</t>
  </si>
  <si>
    <t>2049511</t>
  </si>
  <si>
    <t>298467416</t>
  </si>
  <si>
    <t>projectleads@burohappold.com</t>
  </si>
  <si>
    <t>700666</t>
  </si>
  <si>
    <t>BUSINESS CLOUD INTEGRATION LIMITED</t>
  </si>
  <si>
    <t>7517383</t>
  </si>
  <si>
    <t>217117554</t>
  </si>
  <si>
    <t>info@businesscloudintegration.co.uk</t>
  </si>
  <si>
    <t>700048</t>
  </si>
  <si>
    <t>BUSINESS DATA PARTNERS LIMITED</t>
  </si>
  <si>
    <t>Fieldfisher Riverbank House, London, EC4R 3TT, GB</t>
  </si>
  <si>
    <t>9277132</t>
  </si>
  <si>
    <t>220043326</t>
  </si>
  <si>
    <t>christian.oram@talan.com</t>
  </si>
  <si>
    <t>708005</t>
  </si>
  <si>
    <t>BUSINESS REFORM LIMITED</t>
  </si>
  <si>
    <t>Unit 13 Coworkz Minerva Avenue, Chester, CH1 4QL, GB</t>
  </si>
  <si>
    <t>7484174</t>
  </si>
  <si>
    <t>217042623</t>
  </si>
  <si>
    <t>tenders@businessreform.co.uk</t>
  </si>
  <si>
    <t>708599</t>
  </si>
  <si>
    <t>BUSINESS THINKING LIMITED</t>
  </si>
  <si>
    <t>Frederick House 58 Station Road, Hayling Island, PO11 0EL, GB</t>
  </si>
  <si>
    <t>4980808</t>
  </si>
  <si>
    <t>737224571</t>
  </si>
  <si>
    <t>samantha.cole@data-vault.com</t>
  </si>
  <si>
    <t>708738</t>
  </si>
  <si>
    <t>BUSINESSANALYSISHUB LTD</t>
  </si>
  <si>
    <t>Studio F4, Leah's Yard, 22, Sheffield, S1 4HP, GB</t>
  </si>
  <si>
    <t>10603398</t>
  </si>
  <si>
    <t>222739928</t>
  </si>
  <si>
    <t>hello@businessanalysishub.com</t>
  </si>
  <si>
    <t>700621</t>
  </si>
  <si>
    <t>Butterfly Projects Ltd t/a Butterfly Data</t>
  </si>
  <si>
    <t>253 Cowbridge Road West, Cardiff, CF5 5TD, GB</t>
  </si>
  <si>
    <t>4952566</t>
  </si>
  <si>
    <t>736936456</t>
  </si>
  <si>
    <t>admins@butterflydata.co.uk</t>
  </si>
  <si>
    <t>723133</t>
  </si>
  <si>
    <t>BY DESIGN CONSULTING LTD</t>
  </si>
  <si>
    <t>3rd Floor 86-90 Paul St, London, EC2A 4NE, GB</t>
  </si>
  <si>
    <t>15771888</t>
  </si>
  <si>
    <t>232243276</t>
  </si>
  <si>
    <t>tenders@bydesign.org.uk</t>
  </si>
  <si>
    <t>705806</t>
  </si>
  <si>
    <t>C.J.G. ASSOCIATES LIMITED</t>
  </si>
  <si>
    <t>Riverside, 4 Buckley Drive, Denshaw, OL3 5RT, GB</t>
  </si>
  <si>
    <t>4787302</t>
  </si>
  <si>
    <t>735245677</t>
  </si>
  <si>
    <t>info@cjg-associates.co.uk</t>
  </si>
  <si>
    <t>703059</t>
  </si>
  <si>
    <t>C3 SYSTEMS CONSULTING LTD</t>
  </si>
  <si>
    <t>St Marys House, Salisbury, SP2 8PU, GB</t>
  </si>
  <si>
    <t>7084523</t>
  </si>
  <si>
    <t>216295603</t>
  </si>
  <si>
    <t>steve.cottle@c3sc.co.uk</t>
  </si>
  <si>
    <t>700867</t>
  </si>
  <si>
    <t>C3IA SOLUTIONS LIMITED</t>
  </si>
  <si>
    <t>10 Winchester Place North Street, Poole, BH15 1NX, GB</t>
  </si>
  <si>
    <t>5746584</t>
  </si>
  <si>
    <t>349507785</t>
  </si>
  <si>
    <t>s.roff@c3ia.co.uk</t>
  </si>
  <si>
    <t>713172</t>
  </si>
  <si>
    <t>CABOODLE DIGITAL LTD</t>
  </si>
  <si>
    <t>International House, London, N1 7SR, GB</t>
  </si>
  <si>
    <t>10034635</t>
  </si>
  <si>
    <t>221604715</t>
  </si>
  <si>
    <t>hi@caboodle.studio</t>
  </si>
  <si>
    <t>92223</t>
  </si>
  <si>
    <t>CACI LIMITED</t>
  </si>
  <si>
    <t>Caci House Kensington Village, London, W14 8TS, GB</t>
  </si>
  <si>
    <t>1649776</t>
  </si>
  <si>
    <t>227141413</t>
  </si>
  <si>
    <t>bid.team@caci.co.uk</t>
  </si>
  <si>
    <t>718509</t>
  </si>
  <si>
    <t>CADA CONSULTING LIMITED</t>
  </si>
  <si>
    <t>Mynshull House, Stockport, SK1 1YJ, GB</t>
  </si>
  <si>
    <t>9888155</t>
  </si>
  <si>
    <t>221268180</t>
  </si>
  <si>
    <t>gareth@cadaconsulting.co.uk</t>
  </si>
  <si>
    <t>702824</t>
  </si>
  <si>
    <t>CADMIDIUM SERVICES LIMITED</t>
  </si>
  <si>
    <t>54 Dockham Road, Cinderford, GL14 2BH, GB</t>
  </si>
  <si>
    <t>5720796</t>
  </si>
  <si>
    <t>217370753</t>
  </si>
  <si>
    <t>commercial@cadmidium.co.uk</t>
  </si>
  <si>
    <t>93158</t>
  </si>
  <si>
    <t>CAE TECHNOLOGY SERVICES LIMITED</t>
  </si>
  <si>
    <t>CAE House, Maylands Avenue, Hemel Hempstead Industrial Estate, Hemel Hempstead, HP2 7DE, GB</t>
  </si>
  <si>
    <t>2685146</t>
  </si>
  <si>
    <t>771082625</t>
  </si>
  <si>
    <t>bidmanagement@caeuk.com</t>
  </si>
  <si>
    <t>700946</t>
  </si>
  <si>
    <t>CAJA LIMITED</t>
  </si>
  <si>
    <t>Ic5 Innovation Way, Newcastle Under Lyme, ST5 5NT, GB</t>
  </si>
  <si>
    <t>9382834</t>
  </si>
  <si>
    <t>220581762</t>
  </si>
  <si>
    <t>admin@cajagroup.com</t>
  </si>
  <si>
    <t>93212</t>
  </si>
  <si>
    <t>CALBA LIMITED</t>
  </si>
  <si>
    <t>Gyleview House, 3 Redheughs Rigg, Edinburgh, EH12 9DQ, GB</t>
  </si>
  <si>
    <t>SC141565</t>
  </si>
  <si>
    <t>346455710</t>
  </si>
  <si>
    <t>contracts@calba.com</t>
  </si>
  <si>
    <t>718639</t>
  </si>
  <si>
    <t>CALCULATED INNOVATION LTD</t>
  </si>
  <si>
    <t>5 St. Georges Villas, Truro, TR1 3NL, GB</t>
  </si>
  <si>
    <t>12554133</t>
  </si>
  <si>
    <t>225828439</t>
  </si>
  <si>
    <t>ben@calc-i.com</t>
  </si>
  <si>
    <t>709682</t>
  </si>
  <si>
    <t>CALVIUM LTD</t>
  </si>
  <si>
    <t>75a Jacobs Wells Road, Bristol, BS8 1DJ, GB</t>
  </si>
  <si>
    <t>7055812</t>
  </si>
  <si>
    <t>216258372</t>
  </si>
  <si>
    <t>hello@calvium.com</t>
  </si>
  <si>
    <t>717237</t>
  </si>
  <si>
    <t>CAMBRIDGE CONSULTANTS LIMITED</t>
  </si>
  <si>
    <t>Unit 29 Science Park, Cambridge, CB4 0DW, GB</t>
  </si>
  <si>
    <t>1036298</t>
  </si>
  <si>
    <t>219109873</t>
  </si>
  <si>
    <t>publicsector@cambridgeconsultants.com</t>
  </si>
  <si>
    <t>716869</t>
  </si>
  <si>
    <t>CAMBRIDGE MANAGEMENT CONSULTING LIMITED</t>
  </si>
  <si>
    <t>5 High Green, Cambridge, CB22 5EG, GB</t>
  </si>
  <si>
    <t>9838276</t>
  </si>
  <si>
    <t>221199647</t>
  </si>
  <si>
    <t>ccheney@cambridgemc.com</t>
  </si>
  <si>
    <t>710930</t>
  </si>
  <si>
    <t>CAMERAFORENSICS LTD</t>
  </si>
  <si>
    <t>Runway East, 1 Victoria Street, Bristol, BS1 6AA, GB</t>
  </si>
  <si>
    <t>7734891</t>
  </si>
  <si>
    <t>217402193</t>
  </si>
  <si>
    <t>alan@cameraforensics.com</t>
  </si>
  <si>
    <t>92858</t>
  </si>
  <si>
    <t>L2S2 LIMITED</t>
  </si>
  <si>
    <t>2a Oakington Business Park, Dry Drayton Road, Cambridge, CB24 3DQ, GB</t>
  </si>
  <si>
    <t>5780057</t>
  </si>
  <si>
    <t>349846753</t>
  </si>
  <si>
    <t>jane.aldridge@camgenium.com</t>
  </si>
  <si>
    <t>723093</t>
  </si>
  <si>
    <t>CAMPBELL TICKELL LIMITED</t>
  </si>
  <si>
    <t>4713939</t>
  </si>
  <si>
    <t>233119846</t>
  </si>
  <si>
    <t>tenders@campbelltickell.com</t>
  </si>
  <si>
    <t>92683</t>
  </si>
  <si>
    <t>CANTABULAR LTD</t>
  </si>
  <si>
    <t>C/O City Chartered Accountants 5th Floor Linen Hall, London, W1B 5TF, GB</t>
  </si>
  <si>
    <t>6979284</t>
  </si>
  <si>
    <t>211742019</t>
  </si>
  <si>
    <t>aine@cantabular.com</t>
  </si>
  <si>
    <t>707477</t>
  </si>
  <si>
    <t>CANTARUS LIMITED</t>
  </si>
  <si>
    <t>123 Wellington Road South, Stockport, SK1 3TH, GB</t>
  </si>
  <si>
    <t>4700674</t>
  </si>
  <si>
    <t>734277648</t>
  </si>
  <si>
    <t>enquiries@cantarus.com</t>
  </si>
  <si>
    <t>92224</t>
  </si>
  <si>
    <t>CAPGEMINI UK PLC</t>
  </si>
  <si>
    <t>95 Queen Victoria Street, London, EC4V 4HN, GB</t>
  </si>
  <si>
    <t>943935</t>
  </si>
  <si>
    <t>211980537</t>
  </si>
  <si>
    <t>publicsector.opps.uk@capgemini.com</t>
  </si>
  <si>
    <t>586413</t>
  </si>
  <si>
    <t>CAPRICORN VENTIS LIMITED</t>
  </si>
  <si>
    <t>M-Sparc, Gaerwen, LL60 6AG, GB</t>
  </si>
  <si>
    <t>6959816</t>
  </si>
  <si>
    <t>211716572</t>
  </si>
  <si>
    <t>marketing@capventis.com</t>
  </si>
  <si>
    <t>719336</t>
  </si>
  <si>
    <t>CARBON PEPPER LTD</t>
  </si>
  <si>
    <t>9611046</t>
  </si>
  <si>
    <t>220903859</t>
  </si>
  <si>
    <t>adam@carbonpepper.com</t>
  </si>
  <si>
    <t>92569</t>
  </si>
  <si>
    <t>CARBON60 LIMITED</t>
  </si>
  <si>
    <t>First Floor, Mulberry House Parkland Square, Luton, LU1 3LU, GB</t>
  </si>
  <si>
    <t>2209742</t>
  </si>
  <si>
    <t>398041277</t>
  </si>
  <si>
    <t>bids@carbon60global.com</t>
  </si>
  <si>
    <t>723293</t>
  </si>
  <si>
    <t>CARE CITY INNOVATION C.I.C.</t>
  </si>
  <si>
    <t>Barking Enterprises, Barking, IG11 8FG, GB</t>
  </si>
  <si>
    <t>11911171</t>
  </si>
  <si>
    <t>224956643</t>
  </si>
  <si>
    <t>theteam@carecity.org</t>
  </si>
  <si>
    <t>712473</t>
  </si>
  <si>
    <t>CATALYZE LIMITED</t>
  </si>
  <si>
    <t>40 Main Road, Colden Common, Hampshire, SO21 1RR, GB</t>
  </si>
  <si>
    <t>4298841</t>
  </si>
  <si>
    <t>222809050</t>
  </si>
  <si>
    <t>info@catalyzeconsulting.com</t>
  </si>
  <si>
    <t>705793</t>
  </si>
  <si>
    <t>CATAPULT CX LIMITED</t>
  </si>
  <si>
    <t>Level 1, One Mayfair Place, London, W1J 8AJ, GB</t>
  </si>
  <si>
    <t>11381539</t>
  </si>
  <si>
    <t>223924806</t>
  </si>
  <si>
    <t>info@catapult.cx</t>
  </si>
  <si>
    <t>719149</t>
  </si>
  <si>
    <t>CATELLUS LTD</t>
  </si>
  <si>
    <t>5 Brooklands Place, Sale, M33 3SD, GB</t>
  </si>
  <si>
    <t>13154084</t>
  </si>
  <si>
    <t>227634637</t>
  </si>
  <si>
    <t>sales@catellus.io</t>
  </si>
  <si>
    <t>584156</t>
  </si>
  <si>
    <t>CAUTION YOUR BLAST LTD</t>
  </si>
  <si>
    <t>Office 7, 35 - 37 Ludgate Hill, London, EC4M 7JN, GB</t>
  </si>
  <si>
    <t>7203051</t>
  </si>
  <si>
    <t>216664908</t>
  </si>
  <si>
    <t>ben@cautionyourblast.com</t>
  </si>
  <si>
    <t>93592</t>
  </si>
  <si>
    <t>cBrain A/S</t>
  </si>
  <si>
    <t>KalkbrÃ¦nderilobskaj 2, Copenhagen, 2100, DK</t>
  </si>
  <si>
    <t>305945797</t>
  </si>
  <si>
    <t>dgc@cbrain.com</t>
  </si>
  <si>
    <t>709480</t>
  </si>
  <si>
    <t>CC2I LIMITED</t>
  </si>
  <si>
    <t>C/O Shaw Gibbs Limited, Teddington, TW11 8HG, GB</t>
  </si>
  <si>
    <t>10239373</t>
  </si>
  <si>
    <t>221882478</t>
  </si>
  <si>
    <t>info@cc2i.org.uk</t>
  </si>
  <si>
    <t>92824</t>
  </si>
  <si>
    <t>CORPORATE DOCUMENT SERVICES LIMITED</t>
  </si>
  <si>
    <t>Riverside House, Leeds, LS11 5AS, GB</t>
  </si>
  <si>
    <t>2925653</t>
  </si>
  <si>
    <t>737586297</t>
  </si>
  <si>
    <t>bidteam@cds.co.uk</t>
  </si>
  <si>
    <t>702554</t>
  </si>
  <si>
    <t>CEDAR RECRUITMENT LIMITED</t>
  </si>
  <si>
    <t>Elsley Court, London, W1W 8BE, GB</t>
  </si>
  <si>
    <t>4665436</t>
  </si>
  <si>
    <t>733918762</t>
  </si>
  <si>
    <t>info@cedarrecruitment.com</t>
  </si>
  <si>
    <t>92510</t>
  </si>
  <si>
    <t>CEGEKA UK LIMITED</t>
  </si>
  <si>
    <t>100 Berkshire Place, Wokingham, RG41 5RD, GB</t>
  </si>
  <si>
    <t>1262284</t>
  </si>
  <si>
    <t>217363738</t>
  </si>
  <si>
    <t>info.uk@cegeka.com</t>
  </si>
  <si>
    <t>715751</t>
  </si>
  <si>
    <t>CENIGMA LTD</t>
  </si>
  <si>
    <t>10259817</t>
  </si>
  <si>
    <t>221909965</t>
  </si>
  <si>
    <t>admin@cenigma.net</t>
  </si>
  <si>
    <t>92520</t>
  </si>
  <si>
    <t>CENTERPRISE INTERNATIONAL LIMITED</t>
  </si>
  <si>
    <t>Hampshire International Business Park, Lime Tree way, Chineham,, Basingstoke, RG24 8GQ, GB</t>
  </si>
  <si>
    <t>1738519</t>
  </si>
  <si>
    <t>289724130</t>
  </si>
  <si>
    <t>tendersteam@centerprise.co.uk</t>
  </si>
  <si>
    <t>723114</t>
  </si>
  <si>
    <t>CENTIMANY LIMITED</t>
  </si>
  <si>
    <t>Broad Town Lodge, Swindon, SN4 7RN, GB</t>
  </si>
  <si>
    <t>6469755</t>
  </si>
  <si>
    <t>211041437</t>
  </si>
  <si>
    <t>wendy@centimany.com</t>
  </si>
  <si>
    <t>708928</t>
  </si>
  <si>
    <t>CEOX SERVICES LTD</t>
  </si>
  <si>
    <t>4 Reading Road, Reading, RG8 7LY, GB</t>
  </si>
  <si>
    <t>11143592</t>
  </si>
  <si>
    <t>223603060</t>
  </si>
  <si>
    <t>digitalmarketplace@ceox.co.uk</t>
  </si>
  <si>
    <t>717970</t>
  </si>
  <si>
    <t>CERIUM LEVEL 5 LTD</t>
  </si>
  <si>
    <t>7245095</t>
  </si>
  <si>
    <t>216719951</t>
  </si>
  <si>
    <t>dos7@cerium.org</t>
  </si>
  <si>
    <t>92230</t>
  </si>
  <si>
    <t>CERTES IT SERVICE SOLUTIONS LIMITED</t>
  </si>
  <si>
    <t>Unit 1310 Solihull Parkway, Birmingham, B37 7YB, GB</t>
  </si>
  <si>
    <t>1697294</t>
  </si>
  <si>
    <t>294569033</t>
  </si>
  <si>
    <t>richard.king@certes.co.uk</t>
  </si>
  <si>
    <t>92304</t>
  </si>
  <si>
    <t>CGI IT UK LIMITED</t>
  </si>
  <si>
    <t>14th Floor, 20 Fenchurch Street, London, EC3M 3BY, GB</t>
  </si>
  <si>
    <t>947968</t>
  </si>
  <si>
    <t>211098520</t>
  </si>
  <si>
    <t>uk.gen.ccsframeworks@cgi.com</t>
  </si>
  <si>
    <t>703466</t>
  </si>
  <si>
    <t>Claria Ltd</t>
  </si>
  <si>
    <t>3 High Street, Warwick, CV34 4AP, GB</t>
  </si>
  <si>
    <t>9741768</t>
  </si>
  <si>
    <t>221074026</t>
  </si>
  <si>
    <t>info@claria.com</t>
  </si>
  <si>
    <t>716471</t>
  </si>
  <si>
    <t>CHANGE-IT PUBLIC SECTOR LIMITED</t>
  </si>
  <si>
    <t>32 The Parklands, Stourbridge, DY9 7JT, GB</t>
  </si>
  <si>
    <t>10323289</t>
  </si>
  <si>
    <t>221995386</t>
  </si>
  <si>
    <t>psenquiries@change-ps.com</t>
  </si>
  <si>
    <t>92231</t>
  </si>
  <si>
    <t>CHANNEL 3 CONSULTING LTD</t>
  </si>
  <si>
    <t>Capital Building, Cardiff, CF10 4AZ, GB</t>
  </si>
  <si>
    <t>6824790</t>
  </si>
  <si>
    <t>211540742</t>
  </si>
  <si>
    <t>bidteam@channel3group.co.uk</t>
  </si>
  <si>
    <t>707076</t>
  </si>
  <si>
    <t>CHAPTER III LTD</t>
  </si>
  <si>
    <t>635b Roundhay Road, Leeds, LS8 4BA, GB</t>
  </si>
  <si>
    <t>7963958</t>
  </si>
  <si>
    <t>218256611</t>
  </si>
  <si>
    <t>bruce.hartley@chapteriii.co.uk</t>
  </si>
  <si>
    <t>712186</t>
  </si>
  <si>
    <t>CHESS ICT LIMITED</t>
  </si>
  <si>
    <t>Bridgford House, Alderley Edge, SK9 7JP, GB</t>
  </si>
  <si>
    <t>4512773</t>
  </si>
  <si>
    <t>641094110</t>
  </si>
  <si>
    <t>bids@chessict.co.uk</t>
  </si>
  <si>
    <t>721098</t>
  </si>
  <si>
    <t>CHICKEN DIGITAL LIMITED</t>
  </si>
  <si>
    <t>1 Lindsay Road, Bristol, BS7 9NP, GB</t>
  </si>
  <si>
    <t>14117612</t>
  </si>
  <si>
    <t>228949100</t>
  </si>
  <si>
    <t>hello@wearechicken.co.uk</t>
  </si>
  <si>
    <t>710769</t>
  </si>
  <si>
    <t>CHILLI INFORMATION SOLUTIONS LIMITED</t>
  </si>
  <si>
    <t>23 Lewis Close, Lichfield, WS14 9UE, GB</t>
  </si>
  <si>
    <t>6788186</t>
  </si>
  <si>
    <t>211492225</t>
  </si>
  <si>
    <t>info@chilli-is.co.uk</t>
  </si>
  <si>
    <t>710044</t>
  </si>
  <si>
    <t>COUNTY HR SOLUTIONS LIMITED</t>
  </si>
  <si>
    <t>108 Sandford Road, Chelmsford, CM2 6DH, GB</t>
  </si>
  <si>
    <t>7105314</t>
  </si>
  <si>
    <t>216323250</t>
  </si>
  <si>
    <t>lawrencelongstaff@chrsolutions.co.uk</t>
  </si>
  <si>
    <t>712827</t>
  </si>
  <si>
    <t>CIO-OFFICE LLP</t>
  </si>
  <si>
    <t>81 Teme Street, Tenbury Wells, WR15 8AE, GB</t>
  </si>
  <si>
    <t>OC426584</t>
  </si>
  <si>
    <t>224947735</t>
  </si>
  <si>
    <t>info@cio-office.com</t>
  </si>
  <si>
    <t>702827</t>
  </si>
  <si>
    <t>CIPTEX LTD</t>
  </si>
  <si>
    <t>Oakmoore Court Kingswood Road, Droitwich, WR9 0QH, GB</t>
  </si>
  <si>
    <t>5671321</t>
  </si>
  <si>
    <t>348730313</t>
  </si>
  <si>
    <t>marketing@ciptex.com</t>
  </si>
  <si>
    <t>707281</t>
  </si>
  <si>
    <t>CIRRO LIMITED</t>
  </si>
  <si>
    <t>Richmond Point, Bournemouth, BH2 6LR, GB</t>
  </si>
  <si>
    <t>8719810</t>
  </si>
  <si>
    <t>219672777</t>
  </si>
  <si>
    <t>gov@cirro.dev</t>
  </si>
  <si>
    <t>721132</t>
  </si>
  <si>
    <t>CIRRUS SOFTWARE SOLUTIONS LIMITED</t>
  </si>
  <si>
    <t>Midway House Herrick Way, Cheltenham, GL51 6TQ, GB</t>
  </si>
  <si>
    <t>14137781</t>
  </si>
  <si>
    <t>228975985</t>
  </si>
  <si>
    <t>Sales.Notices@cirrussoftwaresolutions.com</t>
  </si>
  <si>
    <t>93639</t>
  </si>
  <si>
    <t>CIRRUSHQ LTD</t>
  </si>
  <si>
    <t>Alba Innovation Centre, The Alba Campus, Rosebank Way, Livingston, EH54 7GA, GB</t>
  </si>
  <si>
    <t>SC405771</t>
  </si>
  <si>
    <t>217605987</t>
  </si>
  <si>
    <t>tenders@cirrushq.com</t>
  </si>
  <si>
    <t>713502</t>
  </si>
  <si>
    <t>CITRUS SUITE LTD</t>
  </si>
  <si>
    <t>Digital House, Liverpool, L1 0AX, GB</t>
  </si>
  <si>
    <t>6657283</t>
  </si>
  <si>
    <t>211319472</t>
  </si>
  <si>
    <t>hello@citrussuite.com</t>
  </si>
  <si>
    <t>709256</t>
  </si>
  <si>
    <t>CITY SCIENCE CORPORATION LIMITED</t>
  </si>
  <si>
    <t>Broadwalk House, Exeter, EX1 1TS, GB</t>
  </si>
  <si>
    <t>9801932</t>
  </si>
  <si>
    <t>221152607</t>
  </si>
  <si>
    <t>bidding@cityscience.com</t>
  </si>
  <si>
    <t>92903</t>
  </si>
  <si>
    <t>CIVIC COMPUTING LIMITED</t>
  </si>
  <si>
    <t>12 South Charlotte Street, Edinburgh, EH2 4AX, GB</t>
  </si>
  <si>
    <t>SC221925</t>
  </si>
  <si>
    <t>222469491</t>
  </si>
  <si>
    <t>tenders@civicuk.com</t>
  </si>
  <si>
    <t>92935</t>
  </si>
  <si>
    <t>CIVICA UK LIMITED</t>
  </si>
  <si>
    <t>Southbank Central, 30 Stamford Street, London, SE1 9LQ, GB</t>
  </si>
  <si>
    <t>1628868</t>
  </si>
  <si>
    <t>291283976</t>
  </si>
  <si>
    <t>BidSupport@civica.com</t>
  </si>
  <si>
    <t>712864</t>
  </si>
  <si>
    <t>CIVITEQ TRADING LIMITED</t>
  </si>
  <si>
    <t>8a Bassett Court, Northampton, NN4 5EZ, GB</t>
  </si>
  <si>
    <t>9571840</t>
  </si>
  <si>
    <t>220852577</t>
  </si>
  <si>
    <t>sales@civiteq.co.uk</t>
  </si>
  <si>
    <t>92504</t>
  </si>
  <si>
    <t>CLARASYS LIMITED</t>
  </si>
  <si>
    <t>7 Bell Yard, London, WC2A 2JR, GB</t>
  </si>
  <si>
    <t>7311129</t>
  </si>
  <si>
    <t>217065501</t>
  </si>
  <si>
    <t>bids@clarasys.com</t>
  </si>
  <si>
    <t>712360</t>
  </si>
  <si>
    <t>CLARION INSIGHT LIMITED</t>
  </si>
  <si>
    <t>Suite 1001 Eagle Tower Montpellier Drive, Cheltenham, GL50 1TA, GB</t>
  </si>
  <si>
    <t>9922030</t>
  </si>
  <si>
    <t>221312277</t>
  </si>
  <si>
    <t>sarah@clarioninsight.com</t>
  </si>
  <si>
    <t>93631</t>
  </si>
  <si>
    <t>CLARITAS SOLUTIONS LIMITED</t>
  </si>
  <si>
    <t>2 Deighton Close, Wetherby, LS22 7GZ, GB</t>
  </si>
  <si>
    <t>3191078</t>
  </si>
  <si>
    <t>458409034</t>
  </si>
  <si>
    <t>sales@claritas-solutions.com</t>
  </si>
  <si>
    <t>722525</t>
  </si>
  <si>
    <t>Clariter Ltd.</t>
  </si>
  <si>
    <t>38 Craven Street, London, WC2N 5NG, GB</t>
  </si>
  <si>
    <t>8945468</t>
  </si>
  <si>
    <t>219966308</t>
  </si>
  <si>
    <t>admin.intl@claritergroup.com</t>
  </si>
  <si>
    <t>711990</t>
  </si>
  <si>
    <t>CLEAR CUT CYBER LTD</t>
  </si>
  <si>
    <t>11621065</t>
  </si>
  <si>
    <t>224441094</t>
  </si>
  <si>
    <t>cccjltrcorporate@clearcutcyber.com</t>
  </si>
  <si>
    <t>721031</t>
  </si>
  <si>
    <t>CLEAR STAR GROUP LIMITED</t>
  </si>
  <si>
    <t>Penrose House, Banbury, OX16 9BE, GB</t>
  </si>
  <si>
    <t>14738982</t>
  </si>
  <si>
    <t>230460708</t>
  </si>
  <si>
    <t>info@clearstargroup.co.uk</t>
  </si>
  <si>
    <t>712855</t>
  </si>
  <si>
    <t>CLEARBOX CONSULTING LIMITED</t>
  </si>
  <si>
    <t>Coworkz Business Centre, Office 1 Main Office Minerva Avenue, Chester, CH1 4QL, GB</t>
  </si>
  <si>
    <t>6030251</t>
  </si>
  <si>
    <t>672226412</t>
  </si>
  <si>
    <t>info@clearbox.co.uk</t>
  </si>
  <si>
    <t>584339</t>
  </si>
  <si>
    <t>CLEARLEFT LIMITED</t>
  </si>
  <si>
    <t>15 West Street, Brighton, BN1 2RL, GB</t>
  </si>
  <si>
    <t>5466565</t>
  </si>
  <si>
    <t>346612588</t>
  </si>
  <si>
    <t>info@clearleft.com</t>
  </si>
  <si>
    <t>584833</t>
  </si>
  <si>
    <t>CLERKSWELL LIMITED</t>
  </si>
  <si>
    <t>204 The Print Rooms 164/180 Union Street, London, SE1 0LH, GB</t>
  </si>
  <si>
    <t>7905188</t>
  </si>
  <si>
    <t>218178550</t>
  </si>
  <si>
    <t>hello@clerkswell.com</t>
  </si>
  <si>
    <t>705167</t>
  </si>
  <si>
    <t>CLEVER CONSULTANTS LIMITED</t>
  </si>
  <si>
    <t>Adaptavist 25 Wilton Road, London, SW1V 1LW, GB</t>
  </si>
  <si>
    <t>9932573</t>
  </si>
  <si>
    <t>221325849</t>
  </si>
  <si>
    <t>sales@brewdigital.uk</t>
  </si>
  <si>
    <t>718677</t>
  </si>
  <si>
    <t>CLIENTS SOLUTION ASSOCIATE LIMITED</t>
  </si>
  <si>
    <t>2 Trustees Close, Rugby, CV22 7ZG, GB</t>
  </si>
  <si>
    <t>7832194</t>
  </si>
  <si>
    <t>217532096</t>
  </si>
  <si>
    <t>kehinde.sorunke@clientssolutionassociate.com</t>
  </si>
  <si>
    <t>702740</t>
  </si>
  <si>
    <t>CLIMB GLOBAL SOLUTIONS LTD</t>
  </si>
  <si>
    <t>2 Prigg Meadow, Newton Abbot, TQ13 7DF, GB</t>
  </si>
  <si>
    <t>1671407</t>
  </si>
  <si>
    <t>226034114</t>
  </si>
  <si>
    <t>salesops@greymatter.com</t>
  </si>
  <si>
    <t>703338</t>
  </si>
  <si>
    <t>CLINICAL ARCHITECTURE LIMITED</t>
  </si>
  <si>
    <t>Unit 13, Okehampton Business Centre, Okehampton, EX20 1FJ, GB</t>
  </si>
  <si>
    <t>8537138</t>
  </si>
  <si>
    <t>219175433</t>
  </si>
  <si>
    <t>ian_moody@clinicalarchitecture.com</t>
  </si>
  <si>
    <t>580298</t>
  </si>
  <si>
    <t>RABBITSOFT LTD</t>
  </si>
  <si>
    <t>CLINKED.COM, 50-60 Station Road, Cambridge, CB1 2JH, GB</t>
  </si>
  <si>
    <t>6599238</t>
  </si>
  <si>
    <t>211244610</t>
  </si>
  <si>
    <t>info@clinked.com</t>
  </si>
  <si>
    <t>92666</t>
  </si>
  <si>
    <t>CLOUD 21 LIMITED</t>
  </si>
  <si>
    <t>Suite 1, 40 Churchill Square, West Malling, ME19 4YU, GB</t>
  </si>
  <si>
    <t>6907257</t>
  </si>
  <si>
    <t>211648229</t>
  </si>
  <si>
    <t>bids@cloud21.net</t>
  </si>
  <si>
    <t>720991</t>
  </si>
  <si>
    <t>CLOUD APPLICATION SERVICES LTD</t>
  </si>
  <si>
    <t>24 Mountjoy Road, Omagh, BT79 7AY, GB</t>
  </si>
  <si>
    <t>NI675603</t>
  </si>
  <si>
    <t>227606211</t>
  </si>
  <si>
    <t>info@cloudapplicationservices.com</t>
  </si>
  <si>
    <t>718899</t>
  </si>
  <si>
    <t>CLOUD BRIDGE TECHNOLOGIES LIMITED</t>
  </si>
  <si>
    <t>Chiltern House, Marlow, SL7 3AA, GB</t>
  </si>
  <si>
    <t>11499425</t>
  </si>
  <si>
    <t>224277610</t>
  </si>
  <si>
    <t>publicservices@cloud-bridge.co.uk</t>
  </si>
  <si>
    <t>706915</t>
  </si>
  <si>
    <t>CLOUD FUNDAMENTAL LTD</t>
  </si>
  <si>
    <t>2nd Floor, Stanford Gate, Brighton, BN1 6SB, GB</t>
  </si>
  <si>
    <t>9913911</t>
  </si>
  <si>
    <t>221301555</t>
  </si>
  <si>
    <t>info@cloudfundamental.com</t>
  </si>
  <si>
    <t>708366</t>
  </si>
  <si>
    <t>CLOUD GATEWAY LIMITED</t>
  </si>
  <si>
    <t>7th &amp; 8th Floors 24 King William Street, London, EC4R 9AT, GB</t>
  </si>
  <si>
    <t>10660712</t>
  </si>
  <si>
    <t>222818237</t>
  </si>
  <si>
    <t>compliance@cloudgateway.co.uk</t>
  </si>
  <si>
    <t>709233</t>
  </si>
  <si>
    <t>CLOUD NATIVE LTD</t>
  </si>
  <si>
    <t>11315114</t>
  </si>
  <si>
    <t>223835256</t>
  </si>
  <si>
    <t>adminteam@cloudnative.ltd</t>
  </si>
  <si>
    <t>722794</t>
  </si>
  <si>
    <t>CLOUD PERFORMANCE LTD</t>
  </si>
  <si>
    <t>34a Casheltown Road, Ahoghhill, BT42 2PR, GB</t>
  </si>
  <si>
    <t>NI675524</t>
  </si>
  <si>
    <t>227598339</t>
  </si>
  <si>
    <t>martin.mcbride@cloud-performance.uk</t>
  </si>
  <si>
    <t>700232</t>
  </si>
  <si>
    <t>CLOUDOKO LTD</t>
  </si>
  <si>
    <t>1 Derwent Business Centre, Derby, DE1 2BU, GB</t>
  </si>
  <si>
    <t>9294405</t>
  </si>
  <si>
    <t>220466576</t>
  </si>
  <si>
    <t>sales@cloudoko.com</t>
  </si>
  <si>
    <t>711005</t>
  </si>
  <si>
    <t>CLOUDSCALER LIMITED</t>
  </si>
  <si>
    <t>46-54 High Street, Ingatestone, CM4 9DW, GB</t>
  </si>
  <si>
    <t>11515460</t>
  </si>
  <si>
    <t>224299213</t>
  </si>
  <si>
    <t>contact@cloudscaler.com</t>
  </si>
  <si>
    <t>722947</t>
  </si>
  <si>
    <t>CLOUDSECURE LTD</t>
  </si>
  <si>
    <t>Unit 1 Rectory Place 37 Old Parsonage Lane, Loughborough, LE12 5SG, GB</t>
  </si>
  <si>
    <t>12245545</t>
  </si>
  <si>
    <t>225407838</t>
  </si>
  <si>
    <t>ben.cook@cloudsecure.ltd</t>
  </si>
  <si>
    <t>706149</t>
  </si>
  <si>
    <t>CLOUDSOURCE LTD</t>
  </si>
  <si>
    <t>Westgate House, Loughborough, LE11 2EH, GB</t>
  </si>
  <si>
    <t>7263403</t>
  </si>
  <si>
    <t>216743683</t>
  </si>
  <si>
    <t>bid@cloudsource.uk.com</t>
  </si>
  <si>
    <t>706093</t>
  </si>
  <si>
    <t>CLOUDZANT TECHNOLOGY SOLUTIONS UK LIMITED</t>
  </si>
  <si>
    <t>16 Fabius Drive, Milton Keynes, MK11 4BW, GB</t>
  </si>
  <si>
    <t>10068003</t>
  </si>
  <si>
    <t>221650736</t>
  </si>
  <si>
    <t>karthic.mohan@cloudzant.com</t>
  </si>
  <si>
    <t>721695</t>
  </si>
  <si>
    <t>CLUSTER GREENS LIMITED</t>
  </si>
  <si>
    <t>Chartax Suite 103b, 18-36 Wellington Street, London, SE18 6PF, GB</t>
  </si>
  <si>
    <t>13044544</t>
  </si>
  <si>
    <t>226482324</t>
  </si>
  <si>
    <t>info@clustergreens.com</t>
  </si>
  <si>
    <t>93187</t>
  </si>
  <si>
    <t>CMC PARTNERSHIP CONSULTANCY LTD</t>
  </si>
  <si>
    <t>Excalibur House Priory Drive, Newport, NP18 2HJ, GB</t>
  </si>
  <si>
    <t>11458998</t>
  </si>
  <si>
    <t>224223437</t>
  </si>
  <si>
    <t>bids@consultcmc.com</t>
  </si>
  <si>
    <t>711379</t>
  </si>
  <si>
    <t>COALESCE IT LTD</t>
  </si>
  <si>
    <t>36 Tyndall Court Commerce Road, Peterborough, PE2 6LR, GB</t>
  </si>
  <si>
    <t>6319461</t>
  </si>
  <si>
    <t>210077938</t>
  </si>
  <si>
    <t>ronnie.coles@coalesceit.co.uk</t>
  </si>
  <si>
    <t>713209</t>
  </si>
  <si>
    <t>COBRY LTD</t>
  </si>
  <si>
    <t>24 Sandyford Place, Glasgow, G3 7NG, GB</t>
  </si>
  <si>
    <t>SC454132</t>
  </si>
  <si>
    <t>219517154</t>
  </si>
  <si>
    <t>accounts@cobry.co.uk</t>
  </si>
  <si>
    <t>710224</t>
  </si>
  <si>
    <t>CODA SECURITY LIMITED</t>
  </si>
  <si>
    <t>Highdown House, Leamington Spa, CV31 1XT, GB</t>
  </si>
  <si>
    <t>10735021</t>
  </si>
  <si>
    <t>222919034</t>
  </si>
  <si>
    <t>contact@codasecurity.co.uk</t>
  </si>
  <si>
    <t>708861</t>
  </si>
  <si>
    <t>CODE AND CONSULT LIMITED</t>
  </si>
  <si>
    <t>13 The Ridgeway, Bracknell, RG12 9QU, GB</t>
  </si>
  <si>
    <t>9452100</t>
  </si>
  <si>
    <t>220696609</t>
  </si>
  <si>
    <t>pt@codeandconsult.com</t>
  </si>
  <si>
    <t>92589</t>
  </si>
  <si>
    <t>CODE ENIGMA LIMITED</t>
  </si>
  <si>
    <t>5 St. John's Lane, London, EC1M 4BH, GB</t>
  </si>
  <si>
    <t>7390130</t>
  </si>
  <si>
    <t>216920411</t>
  </si>
  <si>
    <t>sales@codeenigma.com</t>
  </si>
  <si>
    <t>703575</t>
  </si>
  <si>
    <t>CODEC-DSS LTD</t>
  </si>
  <si>
    <t>8th Floor The Boat, Belfast., BT1 3FG, GB</t>
  </si>
  <si>
    <t>NI635500</t>
  </si>
  <si>
    <t>221316431</t>
  </si>
  <si>
    <t>chutcheon@codecsystems.co.uk</t>
  </si>
  <si>
    <t>714666</t>
  </si>
  <si>
    <t>Codewave</t>
  </si>
  <si>
    <t>Powstancow Slaskich 129/6, Wroclaw, 53-317, PL</t>
  </si>
  <si>
    <t>427374403</t>
  </si>
  <si>
    <t>biuro@codewave.pl</t>
  </si>
  <si>
    <t>721417</t>
  </si>
  <si>
    <t>SmartList Ltd trading as Codiance</t>
  </si>
  <si>
    <t>Britannia House Caerphilly Business Park, Caerphilly, CF83 3GG, GB</t>
  </si>
  <si>
    <t>7193028</t>
  </si>
  <si>
    <t>216651793</t>
  </si>
  <si>
    <t>tenders@codiance.com</t>
  </si>
  <si>
    <t>711089</t>
  </si>
  <si>
    <t>CODING FURY LIMITED</t>
  </si>
  <si>
    <t>1 Green Gables, Newtownards, BT23 7GG, GB</t>
  </si>
  <si>
    <t>NI611500</t>
  </si>
  <si>
    <t>218268032</t>
  </si>
  <si>
    <t>tenders@codingfury.com</t>
  </si>
  <si>
    <t>723053</t>
  </si>
  <si>
    <t>CODON LIMITED</t>
  </si>
  <si>
    <t>29 South Albert Road, Reigate, RH2 9DP, GB</t>
  </si>
  <si>
    <t>16463941</t>
  </si>
  <si>
    <t>233816413</t>
  </si>
  <si>
    <t>info@codon-services.com</t>
  </si>
  <si>
    <t>702204</t>
  </si>
  <si>
    <t>CODURANCE LTD</t>
  </si>
  <si>
    <t>3 Sutton Lane, London, EC1M 5PU, GB</t>
  </si>
  <si>
    <t>8712584</t>
  </si>
  <si>
    <t>219663253</t>
  </si>
  <si>
    <t>robert.gray@codurance.com</t>
  </si>
  <si>
    <t>722640</t>
  </si>
  <si>
    <t>COEFFICIENT SYSTEMS LTD</t>
  </si>
  <si>
    <t>11331912</t>
  </si>
  <si>
    <t>223857857</t>
  </si>
  <si>
    <t>john.sandall@coefficient.ai</t>
  </si>
  <si>
    <t>700763</t>
  </si>
  <si>
    <t>COFORGE U.K. LIMITED</t>
  </si>
  <si>
    <t>280 Bishopsgate, London, EC2M 4AG, London, EC2M 4AG, GB</t>
  </si>
  <si>
    <t>2648481</t>
  </si>
  <si>
    <t>769940305</t>
  </si>
  <si>
    <t>Bids.eu@coforge.com</t>
  </si>
  <si>
    <t>701787</t>
  </si>
  <si>
    <t>COGNITIVE GROUP LIMITED</t>
  </si>
  <si>
    <t>17 Bevis Marks, London, EC3A 7LN, GB</t>
  </si>
  <si>
    <t>6339553</t>
  </si>
  <si>
    <t>210103269</t>
  </si>
  <si>
    <t>info@cognitive-group.com</t>
  </si>
  <si>
    <t>92235</t>
  </si>
  <si>
    <t>COGNIZANT WORLDWIDE LIMITED</t>
  </si>
  <si>
    <t>280 Bishopsgate, London, EC2M 4AG, GB</t>
  </si>
  <si>
    <t>7195160</t>
  </si>
  <si>
    <t>216654505</t>
  </si>
  <si>
    <t>inquiryPSandHealth@cognizant.com</t>
  </si>
  <si>
    <t>705685</t>
  </si>
  <si>
    <t>COGWORX LIMITED</t>
  </si>
  <si>
    <t>2 Tower House, Hoddesdon, EN11 8UR, GB</t>
  </si>
  <si>
    <t>10513358</t>
  </si>
  <si>
    <t>222252821</t>
  </si>
  <si>
    <t>gareth.moore@cogworx.com</t>
  </si>
  <si>
    <t>719406</t>
  </si>
  <si>
    <t>COHERENCE CONSULTING LIMITED</t>
  </si>
  <si>
    <t>Towngate House, Poole, BH15 2PW, GB</t>
  </si>
  <si>
    <t>13606667</t>
  </si>
  <si>
    <t>228265664</t>
  </si>
  <si>
    <t>procurement@coherence.digital</t>
  </si>
  <si>
    <t>719309</t>
  </si>
  <si>
    <t>COLEHOUSE LTD</t>
  </si>
  <si>
    <t>Ground Floor Southway House, Colchester, CO2 7BA, GB</t>
  </si>
  <si>
    <t>5460913</t>
  </si>
  <si>
    <t>233959423</t>
  </si>
  <si>
    <t>public.sector@colehousegroup.com</t>
  </si>
  <si>
    <t>723378</t>
  </si>
  <si>
    <t>COLLABIT SOFTWARE LTD</t>
  </si>
  <si>
    <t>Stephenson House, Croydon, CR0 6BA, GB</t>
  </si>
  <si>
    <t>6045839</t>
  </si>
  <si>
    <t>672160517</t>
  </si>
  <si>
    <t>sales@collabitsoftware.com</t>
  </si>
  <si>
    <t>718470</t>
  </si>
  <si>
    <t>COLLABORATION TOOLS LIMITED</t>
  </si>
  <si>
    <t>14 Horn Street, Frome, BA11 4NP, GB</t>
  </si>
  <si>
    <t>6485797</t>
  </si>
  <si>
    <t>211061922</t>
  </si>
  <si>
    <t>hello@collaboration-tools.com</t>
  </si>
  <si>
    <t>92838</t>
  </si>
  <si>
    <t>LUMEN TECHNOLOGIES UK LIMITED</t>
  </si>
  <si>
    <t>260-266 Goswell Road, London, EC1V 7EB, GB</t>
  </si>
  <si>
    <t>2495998</t>
  </si>
  <si>
    <t>505382093</t>
  </si>
  <si>
    <t>publicsector@colt.net</t>
  </si>
  <si>
    <t>706732</t>
  </si>
  <si>
    <t>COLUMBUS GLOBAL UK LTD</t>
  </si>
  <si>
    <t>5th Floor Rotunda Cubo Standard Court, Nottingham, NG1 6GN, GB</t>
  </si>
  <si>
    <t>2890010</t>
  </si>
  <si>
    <t>578368235</t>
  </si>
  <si>
    <t>steve.lyon@columbusglobal.com</t>
  </si>
  <si>
    <t>701300</t>
  </si>
  <si>
    <t>COMMACI LTD</t>
  </si>
  <si>
    <t>C/O Sg Accounting, 1 Cedar Office Park, Wimborne, BH21 7SB, GB</t>
  </si>
  <si>
    <t>8203319</t>
  </si>
  <si>
    <t>218572393</t>
  </si>
  <si>
    <t>karl.gowland@commaci.uk</t>
  </si>
  <si>
    <t>718734</t>
  </si>
  <si>
    <t>COMMERCIAL INTUITION LIMITED</t>
  </si>
  <si>
    <t>13357594</t>
  </si>
  <si>
    <t>228033214</t>
  </si>
  <si>
    <t>contact@commercialintuition.com</t>
  </si>
  <si>
    <t>701683</t>
  </si>
  <si>
    <t>COMMITTED SOFTWARE LIMITED</t>
  </si>
  <si>
    <t>Manor Court Chambers, Nuneaton, CV11 6RU, GB</t>
  </si>
  <si>
    <t>9726259</t>
  </si>
  <si>
    <t>221053826</t>
  </si>
  <si>
    <t>contact@committed.io</t>
  </si>
  <si>
    <t>718920</t>
  </si>
  <si>
    <t>COMPASS INTERNATIONAL LTD</t>
  </si>
  <si>
    <t>The Portland Building, Brighton, BN1 1RB, GB</t>
  </si>
  <si>
    <t>12235247</t>
  </si>
  <si>
    <t>225393683</t>
  </si>
  <si>
    <t>tendersuk@compass.education</t>
  </si>
  <si>
    <t>705347</t>
  </si>
  <si>
    <t>COMPLETE QUALITY ENGINEERING LIMITED</t>
  </si>
  <si>
    <t>Yorkshire Hub, Leeds, LS1 5SH, GB</t>
  </si>
  <si>
    <t>10378196</t>
  </si>
  <si>
    <t>222070410</t>
  </si>
  <si>
    <t>andy.slight@cqe.co.uk</t>
  </si>
  <si>
    <t>704089</t>
  </si>
  <si>
    <t>COMPUCORP LIMITED</t>
  </si>
  <si>
    <t>37 Wootton Drive, Hemel Hempstead, HP2 6LA, GB</t>
  </si>
  <si>
    <t>1303299</t>
  </si>
  <si>
    <t>225016765</t>
  </si>
  <si>
    <t>hello@compuco.io</t>
  </si>
  <si>
    <t>718252</t>
  </si>
  <si>
    <t>Compusult Limited</t>
  </si>
  <si>
    <t>40 Bannister Street, Mount Pearl, A1N 1W1, GB</t>
  </si>
  <si>
    <t>493099177</t>
  </si>
  <si>
    <t>rfptracking@compusult.com</t>
  </si>
  <si>
    <t>718906</t>
  </si>
  <si>
    <t>COMPUTER CONQUEST LIMITED</t>
  </si>
  <si>
    <t>21 Market Place, Cirencester, GL7 2NX, GB</t>
  </si>
  <si>
    <t>5038173</t>
  </si>
  <si>
    <t>737814314</t>
  </si>
  <si>
    <t>ben@ccq.tech</t>
  </si>
  <si>
    <t>700698</t>
  </si>
  <si>
    <t>COMPUTER NETWORK DEFENCE LIMITED</t>
  </si>
  <si>
    <t>The Stables, Digital Mansion, Pickwick Road, Corsham, SN13 9BL, GB</t>
  </si>
  <si>
    <t>5196257</t>
  </si>
  <si>
    <t>739435183</t>
  </si>
  <si>
    <t>cnd.frameworks@cndltd.com</t>
  </si>
  <si>
    <t>580400</t>
  </si>
  <si>
    <t>COMXPS LTD</t>
  </si>
  <si>
    <t>3 Toynbec Close, Chislehurst, BR7 6TH, GB</t>
  </si>
  <si>
    <t>8189147</t>
  </si>
  <si>
    <t>218553665</t>
  </si>
  <si>
    <t>rachel.bendle@comxps.com</t>
  </si>
  <si>
    <t>718031</t>
  </si>
  <si>
    <t>CONCEPT ANALYTICS LTD</t>
  </si>
  <si>
    <t>26a Spital Road, Wirral, CH63 9JF, GB</t>
  </si>
  <si>
    <t>13016125</t>
  </si>
  <si>
    <t>226444462</t>
  </si>
  <si>
    <t>info@conceptanalytics.co.uk</t>
  </si>
  <si>
    <t>719203</t>
  </si>
  <si>
    <t>CONCEPT PEOPLE LIMITED</t>
  </si>
  <si>
    <t>Concept People Ltd, 36-40 Slad Road, Stroud, Gloucestershire, GL5 1QW, GB</t>
  </si>
  <si>
    <t>4211754</t>
  </si>
  <si>
    <t>221936359</t>
  </si>
  <si>
    <t>information@conceptpeople.co.uk</t>
  </si>
  <si>
    <t>712100</t>
  </si>
  <si>
    <t>CONDATIS GROUP LIMITED</t>
  </si>
  <si>
    <t>Suite 1, 7th Floor 50 Broadway, London, SW1H 0DB, GB</t>
  </si>
  <si>
    <t>8473243</t>
  </si>
  <si>
    <t>219348156</t>
  </si>
  <si>
    <t>sales@condatis.com</t>
  </si>
  <si>
    <t>718404</t>
  </si>
  <si>
    <t>CONJURE LTD</t>
  </si>
  <si>
    <t>16 Cole Street, London, SE1 4YH, GB</t>
  </si>
  <si>
    <t>6897070</t>
  </si>
  <si>
    <t>211634892</t>
  </si>
  <si>
    <t>info@conjure.co.uk</t>
  </si>
  <si>
    <t>92241</t>
  </si>
  <si>
    <t>CONNECT INTERNET SOLUTIONS LIMITED</t>
  </si>
  <si>
    <t>47 Suite 4, 3rd Floor New Barratt House, Liverpool, L2 6SG, GB</t>
  </si>
  <si>
    <t>4424350</t>
  </si>
  <si>
    <t>424367295</t>
  </si>
  <si>
    <t>tenders@connectinternetsolutions.com</t>
  </si>
  <si>
    <t>723300</t>
  </si>
  <si>
    <t>CONOVO LTD</t>
  </si>
  <si>
    <t>268 Bath Road, Slough, SL1 4DX, GB</t>
  </si>
  <si>
    <t>12703009</t>
  </si>
  <si>
    <t>226026100</t>
  </si>
  <si>
    <t>business@conovoinc.com</t>
  </si>
  <si>
    <t>709931</t>
  </si>
  <si>
    <t>CONSULT FIRST (IM&amp;T) LTD</t>
  </si>
  <si>
    <t>10022433</t>
  </si>
  <si>
    <t>221588703</t>
  </si>
  <si>
    <t>muneeb.iqbal@consult-first.com</t>
  </si>
  <si>
    <t>702904</t>
  </si>
  <si>
    <t>CONSULT SMB LIMITED</t>
  </si>
  <si>
    <t>C/O Able &amp; Young, Airport House, Purley Way,, Croydon, CR0 0XZ, GB</t>
  </si>
  <si>
    <t>6857093</t>
  </si>
  <si>
    <t>211582797</t>
  </si>
  <si>
    <t>stephen.bear@consultsmb.com</t>
  </si>
  <si>
    <t>712346</t>
  </si>
  <si>
    <t>CONSULT ZPS LTD</t>
  </si>
  <si>
    <t>19 Grangely Close, Reading, RG31 7DR, GB</t>
  </si>
  <si>
    <t>10735505</t>
  </si>
  <si>
    <t>222919639</t>
  </si>
  <si>
    <t>zac.lloyd@consultzps.co.uk</t>
  </si>
  <si>
    <t>723108</t>
  </si>
  <si>
    <t>LYTH LTD</t>
  </si>
  <si>
    <t>Brookfield, Chichester, PO18 0BH, GB</t>
  </si>
  <si>
    <t>12335879</t>
  </si>
  <si>
    <t>225529156</t>
  </si>
  <si>
    <t>info@contic.co.uk</t>
  </si>
  <si>
    <t>706676</t>
  </si>
  <si>
    <t>CONTIEM LIMITED</t>
  </si>
  <si>
    <t>Mekon House, Sutton, SM1 1JN, GB</t>
  </si>
  <si>
    <t>2545311</t>
  </si>
  <si>
    <t>769511395</t>
  </si>
  <si>
    <t>girling@contiem.com</t>
  </si>
  <si>
    <t>707718</t>
  </si>
  <si>
    <t>CONTINUOUS IMPROVEMENT PROJECTS LTD.</t>
  </si>
  <si>
    <t>Continuous Improvement Projects Ltd, 201 Borough High Street, London, SE1 1JA, GB</t>
  </si>
  <si>
    <t>8253097</t>
  </si>
  <si>
    <t>218638173</t>
  </si>
  <si>
    <t>emmagreen@ciprojectsltd.co.uk</t>
  </si>
  <si>
    <t>713115</t>
  </si>
  <si>
    <t>Contrapositive Ltd</t>
  </si>
  <si>
    <t>3rd Floor, News Building, 3 London Bridge Street, London, SE1 9SG, GB</t>
  </si>
  <si>
    <t>5378942</t>
  </si>
  <si>
    <t>345707918</t>
  </si>
  <si>
    <t>hello@contra.agency</t>
  </si>
  <si>
    <t>722033</t>
  </si>
  <si>
    <t>CONTROL PLANE LIMITED</t>
  </si>
  <si>
    <t>483 Green Lanes, London, N13 4BS, GB</t>
  </si>
  <si>
    <t>10964729</t>
  </si>
  <si>
    <t>223362176</t>
  </si>
  <si>
    <t>solutions@control-plane.io</t>
  </si>
  <si>
    <t>723002</t>
  </si>
  <si>
    <t>Converge Health Pty Ltd</t>
  </si>
  <si>
    <t>Unit 1, 34 Grandview Road, Chadstone, 3148, AU</t>
  </si>
  <si>
    <t>751041249</t>
  </si>
  <si>
    <t>alan.obrien@convergehealth.com.au</t>
  </si>
  <si>
    <t>710310</t>
  </si>
  <si>
    <t>COOLDATASOFT LIMITED</t>
  </si>
  <si>
    <t>7323428</t>
  </si>
  <si>
    <t>216819846</t>
  </si>
  <si>
    <t>info@cooldatasoft.com</t>
  </si>
  <si>
    <t>723376</t>
  </si>
  <si>
    <t>COPERNICUS TECHNOLOGY LTD</t>
  </si>
  <si>
    <t>Birchfield House, Elgin, IV30 8LR, GB</t>
  </si>
  <si>
    <t>SC350102</t>
  </si>
  <si>
    <t>211408207</t>
  </si>
  <si>
    <t>jim.cockram@copernicustechnology.com</t>
  </si>
  <si>
    <t>723396</t>
  </si>
  <si>
    <t>CORDBYTE LIMITED</t>
  </si>
  <si>
    <t>2 Mannin Way, Caton Road, LA1 3SU, GB</t>
  </si>
  <si>
    <t>10780408</t>
  </si>
  <si>
    <t>222980912</t>
  </si>
  <si>
    <t>richard.owusu@hotmail.com</t>
  </si>
  <si>
    <t>723074</t>
  </si>
  <si>
    <t>CORE ENGINEERING CONSULTING GROUP LIMITED</t>
  </si>
  <si>
    <t>Bayside Business Centre, Poole, BH15 3TB, GB</t>
  </si>
  <si>
    <t>11782690</t>
  </si>
  <si>
    <t>224658598</t>
  </si>
  <si>
    <t>headoffice@cecg.io</t>
  </si>
  <si>
    <t>93186</t>
  </si>
  <si>
    <t>CORPORATE PROJECT SOLUTIONS LIMITED</t>
  </si>
  <si>
    <t>450 Brook Drive, Reading, RG2 6UU, GB</t>
  </si>
  <si>
    <t>3014568</t>
  </si>
  <si>
    <t>777491432</t>
  </si>
  <si>
    <t>sales@cps.co.uk</t>
  </si>
  <si>
    <t>713275</t>
  </si>
  <si>
    <t>CORRICK, WALES &amp; PARTNERS LLP</t>
  </si>
  <si>
    <t>2a The Quadrant, Epsom, KT17 4RH, GB</t>
  </si>
  <si>
    <t>OC419984</t>
  </si>
  <si>
    <t>223505158</t>
  </si>
  <si>
    <t>hello@corrickwales.com</t>
  </si>
  <si>
    <t>716984</t>
  </si>
  <si>
    <t>COSTRATIFY LIMITED</t>
  </si>
  <si>
    <t>Camburgh House, Canterbury, CT1 3DN, GB</t>
  </si>
  <si>
    <t>11864850</t>
  </si>
  <si>
    <t>224769316</t>
  </si>
  <si>
    <t>info@costratify.com</t>
  </si>
  <si>
    <t>705670</t>
  </si>
  <si>
    <t>COVOXA LIMITED</t>
  </si>
  <si>
    <t>45 Stockbridge Road, Winchester, SO22 6RW, GB</t>
  </si>
  <si>
    <t>7359811</t>
  </si>
  <si>
    <t>216877112</t>
  </si>
  <si>
    <t>thursten@covoxa.co.uk</t>
  </si>
  <si>
    <t>705304</t>
  </si>
  <si>
    <t>CRANMORE CONSULTING LIMITED</t>
  </si>
  <si>
    <t>73 Church View, Holywood, BT18 9LN, GB</t>
  </si>
  <si>
    <t>NI070910</t>
  </si>
  <si>
    <t>211433952</t>
  </si>
  <si>
    <t>info@cranmoreconsulting.com</t>
  </si>
  <si>
    <t>703975s</t>
  </si>
  <si>
    <t>CREATE CHANGE LONDON LTD</t>
  </si>
  <si>
    <t>Public Hall, London, SW1A 2HU, GB</t>
  </si>
  <si>
    <t>10065506</t>
  </si>
  <si>
    <t>221647434</t>
  </si>
  <si>
    <t>procurement@createchange.io</t>
  </si>
  <si>
    <t>704275</t>
  </si>
  <si>
    <t>xSolutions365 Limited t/a CreateFuture</t>
  </si>
  <si>
    <t>Level 1, Stamp Office, 10 Waterloo Place, Edinburgh, EH1 3EG, GB</t>
  </si>
  <si>
    <t>SC371716</t>
  </si>
  <si>
    <t>216567274</t>
  </si>
  <si>
    <t>presales@createfuture.com</t>
  </si>
  <si>
    <t>708969</t>
  </si>
  <si>
    <t>CREATIVELY DIGITAL LTD</t>
  </si>
  <si>
    <t>11207082</t>
  </si>
  <si>
    <t>223689138</t>
  </si>
  <si>
    <t>info@creativelydigital.co.uk</t>
  </si>
  <si>
    <t>700761</t>
  </si>
  <si>
    <t>CREDERA LIMITED</t>
  </si>
  <si>
    <t>Bankside 3 90-100 Southwark Street, London, SE1 0SW, GB</t>
  </si>
  <si>
    <t>2387340</t>
  </si>
  <si>
    <t>503782450</t>
  </si>
  <si>
    <t>bidsupport@credera.co.uk</t>
  </si>
  <si>
    <t>718991</t>
  </si>
  <si>
    <t>CRISPY DOG PRODUCTIONS LIMITED</t>
  </si>
  <si>
    <t>9886482</t>
  </si>
  <si>
    <t>221265962</t>
  </si>
  <si>
    <t>ian@crispydog.co.uk</t>
  </si>
  <si>
    <t>707983</t>
  </si>
  <si>
    <t>CRITICAL P3M LIMITED</t>
  </si>
  <si>
    <t>First Floor,  Lipton House, Leighton Buzzard, LU7 4QQ, GB</t>
  </si>
  <si>
    <t>9979129</t>
  </si>
  <si>
    <t>221532597</t>
  </si>
  <si>
    <t>contact@criticalp3m.com</t>
  </si>
  <si>
    <t>718301</t>
  </si>
  <si>
    <t>CROCKWELL SOLUTIONS LIMITED</t>
  </si>
  <si>
    <t>1 Forge Close, Farnham, GU9 9PX, GB</t>
  </si>
  <si>
    <t>13090264</t>
  </si>
  <si>
    <t>227549371</t>
  </si>
  <si>
    <t>ian@crockwellsolutions.com</t>
  </si>
  <si>
    <t>700648</t>
  </si>
  <si>
    <t>CROCSTAR MEDIA LIMITED</t>
  </si>
  <si>
    <t>Bank Gallery, Kenilworth, CV8 1LY, GB</t>
  </si>
  <si>
    <t>6450675</t>
  </si>
  <si>
    <t>211016940</t>
  </si>
  <si>
    <t>info@crocstar.com</t>
  </si>
  <si>
    <t>92730</t>
  </si>
  <si>
    <t>CTI DIGITAL LIMITED</t>
  </si>
  <si>
    <t>South Central, 11 Peter Street, Manchester, M2 5QR, GB</t>
  </si>
  <si>
    <t>4884651</t>
  </si>
  <si>
    <t>736240909</t>
  </si>
  <si>
    <t>tenders@ctidigital.com</t>
  </si>
  <si>
    <t>93292</t>
  </si>
  <si>
    <t>CTRL O LTD</t>
  </si>
  <si>
    <t>8826252</t>
  </si>
  <si>
    <t>219812080</t>
  </si>
  <si>
    <t>info@ctrlo.com</t>
  </si>
  <si>
    <t>705943</t>
  </si>
  <si>
    <t>CUBICSTATE LIMITED</t>
  </si>
  <si>
    <t>Suite E Canal Wharf Eshton Road, Skipton, BD23 3SE, GB</t>
  </si>
  <si>
    <t>4154765</t>
  </si>
  <si>
    <t>221358307</t>
  </si>
  <si>
    <t>it@cubicstate.com</t>
  </si>
  <si>
    <t>710583</t>
  </si>
  <si>
    <t>CURO RESOURCING LIMITED</t>
  </si>
  <si>
    <t>Green Acres Manor, Whitland, SA34 0EE, GB</t>
  </si>
  <si>
    <t>5835995</t>
  </si>
  <si>
    <t>779333215</t>
  </si>
  <si>
    <t>karen.field@curoservices.com</t>
  </si>
  <si>
    <t>718380</t>
  </si>
  <si>
    <t>CYBER SECURITY DEFENCE CONSULTANTS LIMITED</t>
  </si>
  <si>
    <t>9 Caxton House, Broad Street, Cambridge, CB23 6JN, GB</t>
  </si>
  <si>
    <t>8113813</t>
  </si>
  <si>
    <t>218454565</t>
  </si>
  <si>
    <t>jessica198@hotmail.co.uk</t>
  </si>
  <si>
    <t>703766</t>
  </si>
  <si>
    <t>CYBER SECURITY PARTNERS LIMITED</t>
  </si>
  <si>
    <t>Cyber Security Partners Ltd, Clockwise, Yorkshire House, Greek Street, Leeds, LS1 5SH</t>
  </si>
  <si>
    <t>12364761</t>
  </si>
  <si>
    <t>225574368</t>
  </si>
  <si>
    <t>Frameworks@csp.partners</t>
  </si>
  <si>
    <t>703234</t>
  </si>
  <si>
    <t>CYBER SECURITY SPECIALISTS LIMITED</t>
  </si>
  <si>
    <t>Suite 1 Unit 10 Edward Court, Altrincham Business Park, Altrincham, WA14 5GL, GB</t>
  </si>
  <si>
    <t>9563339</t>
  </si>
  <si>
    <t>220841348</t>
  </si>
  <si>
    <t>info@cybersecurityspecialists.co.uk</t>
  </si>
  <si>
    <t>700962</t>
  </si>
  <si>
    <t>CYBERFORT LIMITED</t>
  </si>
  <si>
    <t>Ash Radar Station, Sandwich, CT13 0PL, GB</t>
  </si>
  <si>
    <t>5038041</t>
  </si>
  <si>
    <t>737813050</t>
  </si>
  <si>
    <t>bidmanagement@cyberfortgroup.com</t>
  </si>
  <si>
    <t>701724</t>
  </si>
  <si>
    <t>CHESS CYBERSECURITY LIMITED</t>
  </si>
  <si>
    <t>2962709</t>
  </si>
  <si>
    <t>231395930</t>
  </si>
  <si>
    <t>bids@cyberlab.co.uk</t>
  </si>
  <si>
    <t>723162</t>
  </si>
  <si>
    <t>CYBERNET SECURITAS LTD</t>
  </si>
  <si>
    <t>10647437</t>
  </si>
  <si>
    <t>222800111</t>
  </si>
  <si>
    <t>ivan.lomaka@cybernetsecuritas.com</t>
  </si>
  <si>
    <t>713464</t>
  </si>
  <si>
    <t>CycleStreets Ltd</t>
  </si>
  <si>
    <t>St John's Innovation Centre, Cambridge, CB4 0WS, GB</t>
  </si>
  <si>
    <t>6948959</t>
  </si>
  <si>
    <t>211702658</t>
  </si>
  <si>
    <t>info@cyclestreets.net</t>
  </si>
  <si>
    <t>714321</t>
  </si>
  <si>
    <t>CYNOZURE GROUP LTD</t>
  </si>
  <si>
    <t>2 Adelaide Street, St. Albans, AL3 5BH, GB</t>
  </si>
  <si>
    <t>10149459</t>
  </si>
  <si>
    <t>221760455</t>
  </si>
  <si>
    <t>kavita@cynozure.com</t>
  </si>
  <si>
    <t>711470</t>
  </si>
  <si>
    <t>CYSIAM LIMITED</t>
  </si>
  <si>
    <t>1 New Street, Wells, BA5 2LA, GB</t>
  </si>
  <si>
    <t>11422969</t>
  </si>
  <si>
    <t>224174731</t>
  </si>
  <si>
    <t>tenders@cysiam.com</t>
  </si>
  <si>
    <t>701082</t>
  </si>
  <si>
    <t>DAEMON SOLUTIONS LIMITED</t>
  </si>
  <si>
    <t>Paddington Clubhouse Studio C, 21 Conduit Place, London, W2 1HS, GB</t>
  </si>
  <si>
    <t>3442937</t>
  </si>
  <si>
    <t>536381718</t>
  </si>
  <si>
    <t>info@dae.mn</t>
  </si>
  <si>
    <t>715079</t>
  </si>
  <si>
    <t>DAINTTA LTD</t>
  </si>
  <si>
    <t>Daintta Ltd, London, EC1V 2NX, GB</t>
  </si>
  <si>
    <t>12115375</t>
  </si>
  <si>
    <t>225232231</t>
  </si>
  <si>
    <t>info@daintta.com</t>
  </si>
  <si>
    <t>704616</t>
  </si>
  <si>
    <t>DAMCO SOLUTIONS LTD</t>
  </si>
  <si>
    <t>299a Bethnal Green Road, London, E2 6AH, GB</t>
  </si>
  <si>
    <t>4155347</t>
  </si>
  <si>
    <t>221364586</t>
  </si>
  <si>
    <t>avinashk@damcogroup.co.uk</t>
  </si>
  <si>
    <t>700257</t>
  </si>
  <si>
    <t>DAMIA GROUP LTD</t>
  </si>
  <si>
    <t>The Surrey Technology Centre Occam Road, Guildford, GU2 7YG, GB</t>
  </si>
  <si>
    <t>2571619</t>
  </si>
  <si>
    <t>765514377</t>
  </si>
  <si>
    <t>peter.hounsham@damiagroup.com</t>
  </si>
  <si>
    <t>713584</t>
  </si>
  <si>
    <t>DARTER LTD</t>
  </si>
  <si>
    <t>Henleaze House Business Centre 13 Harbury Road, Bristol, BS9 4PN, GB</t>
  </si>
  <si>
    <t>12090480</t>
  </si>
  <si>
    <t>225198748</t>
  </si>
  <si>
    <t>charlie@darter.co.uk</t>
  </si>
  <si>
    <t>718238</t>
  </si>
  <si>
    <t>DASSAULT SYSTEMES UK LIMITED</t>
  </si>
  <si>
    <t>The Woods Opus 40 Business Park, Warwick, CV34 5AH, GB</t>
  </si>
  <si>
    <t>3482081</t>
  </si>
  <si>
    <t>640869442</t>
  </si>
  <si>
    <t>pola.dwernicki@3ds.com</t>
  </si>
  <si>
    <t>715502</t>
  </si>
  <si>
    <t>DATA ASSOCIATES LIMITED</t>
  </si>
  <si>
    <t>50 Huskisson Street, Liverpool, L8 7LR, GB</t>
  </si>
  <si>
    <t>3700993</t>
  </si>
  <si>
    <t>237058032</t>
  </si>
  <si>
    <t>andrew.e.morris@gmail.com</t>
  </si>
  <si>
    <t>717284</t>
  </si>
  <si>
    <t>DATA CAREERS LIMITED</t>
  </si>
  <si>
    <t>Suite 4 Mansell House, Lichfield, WS13 6LL, GB</t>
  </si>
  <si>
    <t>4622603</t>
  </si>
  <si>
    <t>733489343</t>
  </si>
  <si>
    <t>info@datacareers.co.uk</t>
  </si>
  <si>
    <t>715720</t>
  </si>
  <si>
    <t>DATA CUBED LIMITED</t>
  </si>
  <si>
    <t>27 Queen Square, Bristol, BS1 4ND, GB</t>
  </si>
  <si>
    <t>8136803</t>
  </si>
  <si>
    <t>218484809</t>
  </si>
  <si>
    <t>hello@data-cubed.co.uk</t>
  </si>
  <si>
    <t>709732</t>
  </si>
  <si>
    <t>DATACTICS LIMITED</t>
  </si>
  <si>
    <t>Suite 1, 7th Floor 50 Broadway, London, SW1H 0BL</t>
  </si>
  <si>
    <t>3847379</t>
  </si>
  <si>
    <t>232168836</t>
  </si>
  <si>
    <t>digitalgov@datactics.com</t>
  </si>
  <si>
    <t>723012</t>
  </si>
  <si>
    <t>DATADEFENDGROUP LTD</t>
  </si>
  <si>
    <t>63-66 Hatton Garden, Fifth Floor, London, EC1N 8LE, GB</t>
  </si>
  <si>
    <t>15258308</t>
  </si>
  <si>
    <t>231162583</t>
  </si>
  <si>
    <t>info@datadefendgroup.com</t>
  </si>
  <si>
    <t>719267</t>
  </si>
  <si>
    <t>DATA-EDGE ANALYTICS LTD</t>
  </si>
  <si>
    <t>C/O Saffery Llp St Catherine's Court, Bristol, BS8 1BQ, GB</t>
  </si>
  <si>
    <t>12460298</t>
  </si>
  <si>
    <t>225702423</t>
  </si>
  <si>
    <t>Will@data-edge.co.uk</t>
  </si>
  <si>
    <t>93059</t>
  </si>
  <si>
    <t>DATALYNX LIMITED</t>
  </si>
  <si>
    <t>2 Claridge Court, Berkhamsted, HP4 2AF, GB</t>
  </si>
  <si>
    <t>4399948</t>
  </si>
  <si>
    <t>232899927</t>
  </si>
  <si>
    <t>support@datalynx.net</t>
  </si>
  <si>
    <t>718697</t>
  </si>
  <si>
    <t>DATASYM (U.K.) LIMITED</t>
  </si>
  <si>
    <t>66 Western Road, Fareham, PO16 0NS, GB</t>
  </si>
  <si>
    <t>2320442</t>
  </si>
  <si>
    <t>501324230</t>
  </si>
  <si>
    <t>sales@datasym.co.uk</t>
  </si>
  <si>
    <t>709284</t>
  </si>
  <si>
    <t>DATAVID LIMITED</t>
  </si>
  <si>
    <t>Culverwood Shinfield Road, Reading, RG2 9BE, GB</t>
  </si>
  <si>
    <t>11303356</t>
  </si>
  <si>
    <t>223819458</t>
  </si>
  <si>
    <t>info@datavid.com</t>
  </si>
  <si>
    <t>702473</t>
  </si>
  <si>
    <t>VIDERUM LTD</t>
  </si>
  <si>
    <t>49 Greek Street, London, W1D 4EG, GB</t>
  </si>
  <si>
    <t>9838255</t>
  </si>
  <si>
    <t>221199622</t>
  </si>
  <si>
    <t>bizdev@datopian.com</t>
  </si>
  <si>
    <t>708902</t>
  </si>
  <si>
    <t>DAVIES FURLONG CONSULTING LTD</t>
  </si>
  <si>
    <t>4 Daleside, Bridgend, CF32 9AX, GB</t>
  </si>
  <si>
    <t>11257461</t>
  </si>
  <si>
    <t>223757239</t>
  </si>
  <si>
    <t>hdavies@daviesfurlong.com</t>
  </si>
  <si>
    <t>723218</t>
  </si>
  <si>
    <t>DAVIES MARCH LIMITED</t>
  </si>
  <si>
    <t>C/O Contrast Accounting Unit E4 Arena Business Centre, Poole, BH17 7FP, GB</t>
  </si>
  <si>
    <t>11248863</t>
  </si>
  <si>
    <t>223745664</t>
  </si>
  <si>
    <t>paul.davies@daviesmarch.com</t>
  </si>
  <si>
    <t>723061</t>
  </si>
  <si>
    <t>DAVIES TECHNOLOGY SOLUTIONS LIMITED</t>
  </si>
  <si>
    <t xml:space="preserve">5th Floor 20 Gracechurch Street, London, EC3V 0BG, GB
</t>
  </si>
  <si>
    <t>6329038</t>
  </si>
  <si>
    <t>210090230</t>
  </si>
  <si>
    <t>bids@davies-group.com</t>
  </si>
  <si>
    <t>718273</t>
  </si>
  <si>
    <t>DAY 1 PEOPLE LIMITED</t>
  </si>
  <si>
    <t>1 Meadow View High Street, Marlborough, SN8 3AF, GB</t>
  </si>
  <si>
    <t>11055367</t>
  </si>
  <si>
    <t>223484586</t>
  </si>
  <si>
    <t>Enquiries@day1people.com</t>
  </si>
  <si>
    <t>711264</t>
  </si>
  <si>
    <t>DDM HEALTH LIMITED</t>
  </si>
  <si>
    <t>9 Little Park Street, Coventry, CV1 2UR, GB</t>
  </si>
  <si>
    <t>7975193</t>
  </si>
  <si>
    <t>218271478</t>
  </si>
  <si>
    <t>arjun@ddm.health</t>
  </si>
  <si>
    <t>716815</t>
  </si>
  <si>
    <t>DE NOVO CONSULTING SERVICES LIMITED</t>
  </si>
  <si>
    <t>Merlin House Langstone Business Park, Langstone, NP18 2HJ, GB</t>
  </si>
  <si>
    <t>12686607</t>
  </si>
  <si>
    <t>226004490</t>
  </si>
  <si>
    <t>helen.crisostomo@de-novo-solutions.com</t>
  </si>
  <si>
    <t>717038</t>
  </si>
  <si>
    <t>DEADPAN AI LTD</t>
  </si>
  <si>
    <t>Bridgford Business Centre Bridgford Road, Nottingham, NG2 6AU, GB</t>
  </si>
  <si>
    <t>12743559</t>
  </si>
  <si>
    <t>226080264</t>
  </si>
  <si>
    <t>info@deadpan.ai</t>
  </si>
  <si>
    <t>721130</t>
  </si>
  <si>
    <t>DECILLION DIGITAL LIMITED</t>
  </si>
  <si>
    <t>950 Great West Road, The Profile West, Brentford, England, TW8 9ES</t>
  </si>
  <si>
    <t>13104508</t>
  </si>
  <si>
    <t>227568533</t>
  </si>
  <si>
    <t>decillion@decilliondigital.com</t>
  </si>
  <si>
    <t>701572</t>
  </si>
  <si>
    <t>DECISION ANALYSIS SERVICES LIMITED</t>
  </si>
  <si>
    <t>Two Chimneys Pinks Hill, Guildford, GU3 3BW, GB</t>
  </si>
  <si>
    <t>5980241</t>
  </si>
  <si>
    <t>671410520</t>
  </si>
  <si>
    <t>rosemarywildblood@das-ltd.co.uk</t>
  </si>
  <si>
    <t>721856</t>
  </si>
  <si>
    <t>DEECON CONSULTING LIMITED</t>
  </si>
  <si>
    <t>Middle Barn Savay Lane, Uxbridge, UB9 5NJ, GB</t>
  </si>
  <si>
    <t>12468584</t>
  </si>
  <si>
    <t>225713590</t>
  </si>
  <si>
    <t>opportunities@deeconconsulting.com</t>
  </si>
  <si>
    <t>720514</t>
  </si>
  <si>
    <t>DEFENCE DATASEC LTD</t>
  </si>
  <si>
    <t>14067831</t>
  </si>
  <si>
    <t>228882323</t>
  </si>
  <si>
    <t>info@defencedatasec.co.uk</t>
  </si>
  <si>
    <t>721131</t>
  </si>
  <si>
    <t>DEFENDED SOLUTIONS LIMITED</t>
  </si>
  <si>
    <t>12357644</t>
  </si>
  <si>
    <t>225564594</t>
  </si>
  <si>
    <t>tenders@denfendedsolutions.com</t>
  </si>
  <si>
    <t>708835</t>
  </si>
  <si>
    <t>DEFINITIVE LTD</t>
  </si>
  <si>
    <t>83 Stonegate Road, Leeds, LS6 4HZ, GB</t>
  </si>
  <si>
    <t>11103331</t>
  </si>
  <si>
    <t>223549108</t>
  </si>
  <si>
    <t>info@definitiveconsulting.co.uk</t>
  </si>
  <si>
    <t>708850</t>
  </si>
  <si>
    <t>DELAWARE DIGITAL LLP</t>
  </si>
  <si>
    <t>83 Baker Street, London, W1U 6AG, GB</t>
  </si>
  <si>
    <t>OC414273</t>
  </si>
  <si>
    <t>222149587</t>
  </si>
  <si>
    <t>dlw-uk-enquiries@delaware.co.uk</t>
  </si>
  <si>
    <t>721300</t>
  </si>
  <si>
    <t>DELIVERING EFFICIENCY FOR TRANSPORT 153 LIMITED</t>
  </si>
  <si>
    <t>52 Harvington Road, Birmingham, B29 5EL, GB</t>
  </si>
  <si>
    <t>12794617</t>
  </si>
  <si>
    <t>226148167</t>
  </si>
  <si>
    <t>engineroom@deft153.com</t>
  </si>
  <si>
    <t>711139</t>
  </si>
  <si>
    <t>DELIVERY CATALYST LIMITED</t>
  </si>
  <si>
    <t>5 Royston Close, Coventry, CV3 2SR, GB</t>
  </si>
  <si>
    <t>11202504</t>
  </si>
  <si>
    <t>223682942</t>
  </si>
  <si>
    <t>kevin.burrows@deliverycatalyst.com</t>
  </si>
  <si>
    <t>92485</t>
  </si>
  <si>
    <t>DELOITTE LLP</t>
  </si>
  <si>
    <t>1 New Street Square, London, EC4A 3HQ, GB</t>
  </si>
  <si>
    <t>OC303675</t>
  </si>
  <si>
    <t>364807771</t>
  </si>
  <si>
    <t>publicsectorbidteam@deloitte.co.uk</t>
  </si>
  <si>
    <t>702392</t>
  </si>
  <si>
    <t>DEMYSTIFY SECURITY LIMITED</t>
  </si>
  <si>
    <t>Apollo House Hallam Way, Blackpool, FY4 5FS, GB</t>
  </si>
  <si>
    <t>8214539</t>
  </si>
  <si>
    <t>218587288</t>
  </si>
  <si>
    <t>naveed@demystifysecurity.com</t>
  </si>
  <si>
    <t>719304</t>
  </si>
  <si>
    <t>DEVISHA CONSULTANCY LTD</t>
  </si>
  <si>
    <t>Flat 15, 12 Flagstaff Road , Reading, RG2 6AY, GB</t>
  </si>
  <si>
    <t>13126315</t>
  </si>
  <si>
    <t>227597428</t>
  </si>
  <si>
    <t>igaur@devishatech.co.uk</t>
  </si>
  <si>
    <t>711398</t>
  </si>
  <si>
    <t>DEVOTEAM UK LTD</t>
  </si>
  <si>
    <t>5th Floor, Cottons Centre, London, SE1 2QG, GB</t>
  </si>
  <si>
    <t>3047188</t>
  </si>
  <si>
    <t>779350586</t>
  </si>
  <si>
    <t>lucy.powell@devoteam.com</t>
  </si>
  <si>
    <t>712531</t>
  </si>
  <si>
    <t>DEVSULTANTS LLP</t>
  </si>
  <si>
    <t>Crown House, London, WC1N 3AX, GB</t>
  </si>
  <si>
    <t>OC427036</t>
  </si>
  <si>
    <t>225018254</t>
  </si>
  <si>
    <t>sales@devsultants.com</t>
  </si>
  <si>
    <t>721811</t>
  </si>
  <si>
    <t>D-FINE LIMITED</t>
  </si>
  <si>
    <t>5th Floor 14 Aldermanbury Square, London, EC2V 7HR, GB</t>
  </si>
  <si>
    <t>5291675</t>
  </si>
  <si>
    <t>719098134</t>
  </si>
  <si>
    <t>tenders@d-fine.co.uk</t>
  </si>
  <si>
    <t>720688</t>
  </si>
  <si>
    <t>DHARVIE LTD</t>
  </si>
  <si>
    <t>14069529</t>
  </si>
  <si>
    <t>228884683</t>
  </si>
  <si>
    <t>enquiries@dharvie.uk</t>
  </si>
  <si>
    <t>710969</t>
  </si>
  <si>
    <t>DIAMOND FUNCTIONS LIMITED</t>
  </si>
  <si>
    <t>10 Tanfield Avenue, London, NW2 7RX, GB</t>
  </si>
  <si>
    <t>4931384</t>
  </si>
  <si>
    <t>736719100</t>
  </si>
  <si>
    <t>solutions@diamondfunctions.com</t>
  </si>
  <si>
    <t>701344</t>
  </si>
  <si>
    <t>DIAS CREATIVE LIMITED</t>
  </si>
  <si>
    <t>60 Maxted Road, London, SE15 4LF, GB</t>
  </si>
  <si>
    <t>8685468</t>
  </si>
  <si>
    <t>219627649</t>
  </si>
  <si>
    <t>info@diascreative.com</t>
  </si>
  <si>
    <t>702238</t>
  </si>
  <si>
    <t>DIEGESIS LIMITED</t>
  </si>
  <si>
    <t>Unit 2 Printer's Yard, 90a The Broadway , London, SW19 1RD, GB</t>
  </si>
  <si>
    <t>6459593</t>
  </si>
  <si>
    <t>211028473</t>
  </si>
  <si>
    <t>sales@diegesis.co.uk</t>
  </si>
  <si>
    <t>92701</t>
  </si>
  <si>
    <t>DIGI2AL LIMITED</t>
  </si>
  <si>
    <t>Palmeira Avenue Mansions, Hove, BN3 2FA, GB</t>
  </si>
  <si>
    <t>8407866</t>
  </si>
  <si>
    <t>219261749</t>
  </si>
  <si>
    <t>marketplace@digi2al.co.uk</t>
  </si>
  <si>
    <t>719423</t>
  </si>
  <si>
    <t>CLOUDGAP LTD</t>
  </si>
  <si>
    <t>Avondale House, Hatch End, HA5 4HS, GB</t>
  </si>
  <si>
    <t>9541018</t>
  </si>
  <si>
    <t>220812318</t>
  </si>
  <si>
    <t>hello@cloudgap.ai</t>
  </si>
  <si>
    <t>92686</t>
  </si>
  <si>
    <t>DIGIRATI LIMITED</t>
  </si>
  <si>
    <t>The Hub, Glasgow, G51 1EA, GB</t>
  </si>
  <si>
    <t>SC235053</t>
  </si>
  <si>
    <t>641015586</t>
  </si>
  <si>
    <t>contracts@digirati.com</t>
  </si>
  <si>
    <t>717246</t>
  </si>
  <si>
    <t>DIGITAL CATAPULT SERVICES LIMITED</t>
  </si>
  <si>
    <t>Level 9, 101 Euston Road, London, NW1 2RA, GB</t>
  </si>
  <si>
    <t>8564481</t>
  </si>
  <si>
    <t>219468356</t>
  </si>
  <si>
    <t>bdtenderprojects@digicatapult.org.uk</t>
  </si>
  <si>
    <t>714938</t>
  </si>
  <si>
    <t>DIGITAL CLARITY LTD</t>
  </si>
  <si>
    <t>Stansfield House Farm, Chorley, PR7 6DL, GB</t>
  </si>
  <si>
    <t>12345293</t>
  </si>
  <si>
    <t>225541933</t>
  </si>
  <si>
    <t>pete.knowles@digitalclarity.co.uk</t>
  </si>
  <si>
    <t>700773</t>
  </si>
  <si>
    <t>DIGITAL CRAFTSMEN LIMITED</t>
  </si>
  <si>
    <t>254 Pentonville Road, London, N1 9JY, GB</t>
  </si>
  <si>
    <t>4423496</t>
  </si>
  <si>
    <t>424358427</t>
  </si>
  <si>
    <t>simon@digitalcraftsmen.com</t>
  </si>
  <si>
    <t>719990</t>
  </si>
  <si>
    <t>DIGITAL FUTURES GROUP LTD</t>
  </si>
  <si>
    <t>1 Worship Square, London, EC2A 4JE, GB</t>
  </si>
  <si>
    <t>12914233</t>
  </si>
  <si>
    <t>226308412</t>
  </si>
  <si>
    <t>revans@digitalfutures.com</t>
  </si>
  <si>
    <t>722020</t>
  </si>
  <si>
    <t>Digital PM</t>
  </si>
  <si>
    <t>127, Southport, PR9 7PG, GB</t>
  </si>
  <si>
    <t>231949062</t>
  </si>
  <si>
    <t>ian.singleton@digitalpm.co.uk</t>
  </si>
  <si>
    <t>711539</t>
  </si>
  <si>
    <t>DIGITAL QUOTIENT SOLUTIONS LTD</t>
  </si>
  <si>
    <t>11805908</t>
  </si>
  <si>
    <t>224689614</t>
  </si>
  <si>
    <t>sam.margam@digitalquotient.co.uk</t>
  </si>
  <si>
    <t>704539</t>
  </si>
  <si>
    <t>DIGITAL SPECIALISTS LIMITED</t>
  </si>
  <si>
    <t>80 Coleman Street, London, EC2R 5BJ, GB</t>
  </si>
  <si>
    <t>10006948</t>
  </si>
  <si>
    <t>221568716</t>
  </si>
  <si>
    <t>rob@digitalspecialists.ai</t>
  </si>
  <si>
    <t>708418</t>
  </si>
  <si>
    <t>DIGITAL WONDERLAB LIMITED</t>
  </si>
  <si>
    <t>10 Kingston Road, Bradford-On-Avon, BA15 1AB, GB</t>
  </si>
  <si>
    <t>6671481</t>
  </si>
  <si>
    <t>211337929</t>
  </si>
  <si>
    <t>hello@digitalwonderlab.com</t>
  </si>
  <si>
    <t>702101</t>
  </si>
  <si>
    <t>DIGITAL WORKS CONSULTING LTD</t>
  </si>
  <si>
    <t>1 Mountview Court, London, N20 0LD, GB</t>
  </si>
  <si>
    <t>7726470</t>
  </si>
  <si>
    <t>217391198</t>
  </si>
  <si>
    <t>contact@digitalworksgroup.com</t>
  </si>
  <si>
    <t>707880</t>
  </si>
  <si>
    <t>DIGITALPC LTD</t>
  </si>
  <si>
    <t>Arena Offices Abbey House, Farnborough, GU14 7NA, GB</t>
  </si>
  <si>
    <t>5376299</t>
  </si>
  <si>
    <t>345669381</t>
  </si>
  <si>
    <t>graham@digitalpc.co.uk</t>
  </si>
  <si>
    <t>705813</t>
  </si>
  <si>
    <t>DIGITECTURE LIMITED</t>
  </si>
  <si>
    <t>C/O Tax Concept, 42-44 Clarendon Road, , Watford, Hertfordshire, England, , WD17 1JJ, GB</t>
  </si>
  <si>
    <t>10510454</t>
  </si>
  <si>
    <t>222248933</t>
  </si>
  <si>
    <t>anil.piplani@digitecture.co.uk</t>
  </si>
  <si>
    <t>92699</t>
  </si>
  <si>
    <t>DIONACH LTD</t>
  </si>
  <si>
    <t>Unipart House, Oxford, OX4 2PG, GB</t>
  </si>
  <si>
    <t>3908168</t>
  </si>
  <si>
    <t>239178804</t>
  </si>
  <si>
    <t>tenders@dionach.com</t>
  </si>
  <si>
    <t>712194</t>
  </si>
  <si>
    <t>SIDQAM LTD</t>
  </si>
  <si>
    <t>4 Bishops Close, Altrincham, WA14 3NB, GB</t>
  </si>
  <si>
    <t>9237352</t>
  </si>
  <si>
    <t>220392137</t>
  </si>
  <si>
    <t>direcht@sidqam.co.uk</t>
  </si>
  <si>
    <t>709799</t>
  </si>
  <si>
    <t>DISKLABS LIMITED</t>
  </si>
  <si>
    <t>Disklabs House, Tamworth, B77 4AS, GB</t>
  </si>
  <si>
    <t>3441987</t>
  </si>
  <si>
    <t>536369994</t>
  </si>
  <si>
    <t>tenders@disklabs.com</t>
  </si>
  <si>
    <t>721204</t>
  </si>
  <si>
    <t>DIVERSIFY WORLD LIMITED</t>
  </si>
  <si>
    <t>105-109 Sumatra Road Sumatra Road, London, NW6 1PL, GB</t>
  </si>
  <si>
    <t>14475179</t>
  </si>
  <si>
    <t>230103543</t>
  </si>
  <si>
    <t>connect@diversifyworld.com</t>
  </si>
  <si>
    <t>716679</t>
  </si>
  <si>
    <t>DLT APPS LIMITED</t>
  </si>
  <si>
    <t>Moor Place, 1 Fore Street Ave, London, EC2Y 9DT, GB</t>
  </si>
  <si>
    <t>11338721</t>
  </si>
  <si>
    <t>223867239</t>
  </si>
  <si>
    <t>sales@dltapps.com</t>
  </si>
  <si>
    <t>703452</t>
  </si>
  <si>
    <t>DECLAN M. FITZGERALD SYSTEMS LIMITED</t>
  </si>
  <si>
    <t>Dysart House, Plato Business Park,, Dublin 15, D15 T2DN, IE</t>
  </si>
  <si>
    <t>284822</t>
  </si>
  <si>
    <t>989586557</t>
  </si>
  <si>
    <t>cathy.fitzgerald@dmf.ie</t>
  </si>
  <si>
    <t>718438</t>
  </si>
  <si>
    <t>DNJ CONSULTANCY LTD</t>
  </si>
  <si>
    <t>Apartment 7, Adamson House, Salford, M5 3DL, GB</t>
  </si>
  <si>
    <t>9057999</t>
  </si>
  <si>
    <t>220158599</t>
  </si>
  <si>
    <t>info@dnjconsultancy.com</t>
  </si>
  <si>
    <t>723258</t>
  </si>
  <si>
    <t>DOCTOR DATA LTD</t>
  </si>
  <si>
    <t>51a St. Michaels Street, London, W2 1QR, GB</t>
  </si>
  <si>
    <t>13168780</t>
  </si>
  <si>
    <t>227654326</t>
  </si>
  <si>
    <t>mustafa@doctor-data.co.uk</t>
  </si>
  <si>
    <t>582659</t>
  </si>
  <si>
    <t>DORSET SOFTWARE SERVICES LIMITED</t>
  </si>
  <si>
    <t>Corbiere House, New Quay Road, Dorset, BH15 4AF, GB</t>
  </si>
  <si>
    <t>2150469</t>
  </si>
  <si>
    <t>396931610</t>
  </si>
  <si>
    <t>partnerships@dorsetsoftware.com</t>
  </si>
  <si>
    <t>718173</t>
  </si>
  <si>
    <t>DOTCENTRIC LIMITED</t>
  </si>
  <si>
    <t>Unit L, Radford Business Centre, Billericay, CM12 0BZ, GB</t>
  </si>
  <si>
    <t>7132617</t>
  </si>
  <si>
    <t>216565112</t>
  </si>
  <si>
    <t>info@dotcentric.co.uk</t>
  </si>
  <si>
    <t>723087</t>
  </si>
  <si>
    <t>SUX LTD</t>
  </si>
  <si>
    <t>62 Cherry Garden Road, East Sussex, Eastbourne, BN208HF, GB</t>
  </si>
  <si>
    <t>13716175</t>
  </si>
  <si>
    <t>228411835</t>
  </si>
  <si>
    <t>samstean.ux@gmail.com</t>
  </si>
  <si>
    <t>718828</t>
  </si>
  <si>
    <t>DOZA CONSULTING LTD</t>
  </si>
  <si>
    <t>Doza Consulting, Platform, Leeds, LS1 4JB, GB</t>
  </si>
  <si>
    <t>14759116</t>
  </si>
  <si>
    <t>230487687</t>
  </si>
  <si>
    <t>ccs@doza.consulting</t>
  </si>
  <si>
    <t>721209</t>
  </si>
  <si>
    <t>DRAS CONSULTING LIMITED</t>
  </si>
  <si>
    <t>81 Poppy Close, Bristol, BS34 8AY, GB</t>
  </si>
  <si>
    <t>7887310</t>
  </si>
  <si>
    <t>218155248</t>
  </si>
  <si>
    <t>sachin.singhal@drasgroup.co.uk</t>
  </si>
  <si>
    <t>92634</t>
  </si>
  <si>
    <t>ICNH LTD</t>
  </si>
  <si>
    <t>8149394</t>
  </si>
  <si>
    <t>218501271</t>
  </si>
  <si>
    <t>bids@drdoctor.co.uk</t>
  </si>
  <si>
    <t>723306</t>
  </si>
  <si>
    <t>DREAMING SPIRES SOFTWARE DEVELOPMENT LTD</t>
  </si>
  <si>
    <t>42 High Street, Huntingdon, PE28 0HA, GB</t>
  </si>
  <si>
    <t>13902798</t>
  </si>
  <si>
    <t>228661611</t>
  </si>
  <si>
    <t>contact@dreamingspires.dev</t>
  </si>
  <si>
    <t>720237</t>
  </si>
  <si>
    <t>DRUGINFO LTD</t>
  </si>
  <si>
    <t>51 Star Street, London, W2 1QQ, GB</t>
  </si>
  <si>
    <t>8297327</t>
  </si>
  <si>
    <t>218697901</t>
  </si>
  <si>
    <t>ghalib@writtenmedicine.com</t>
  </si>
  <si>
    <t>718387</t>
  </si>
  <si>
    <t>DT-SQUAD LIMITED</t>
  </si>
  <si>
    <t>13269522</t>
  </si>
  <si>
    <t>227789312</t>
  </si>
  <si>
    <t>pbs@dt-squad.com</t>
  </si>
  <si>
    <t>723389</t>
  </si>
  <si>
    <t>Dygix P.C.</t>
  </si>
  <si>
    <t>Entos Oikismou Thesi Asprochorti, Samos, 83100, GB</t>
  </si>
  <si>
    <t>163739504000</t>
  </si>
  <si>
    <t>525178932</t>
  </si>
  <si>
    <t>emma@dygix.com</t>
  </si>
  <si>
    <t>717430</t>
  </si>
  <si>
    <t>DYNAMIC ENGINEERING AND DEVELOPMENT LTD</t>
  </si>
  <si>
    <t>Synergy House 7 Acorn Business Park, Mansfield, NG18 1EX, GB</t>
  </si>
  <si>
    <t>10317146</t>
  </si>
  <si>
    <t>221987244</t>
  </si>
  <si>
    <t>contracts@dynamic.engineering</t>
  </si>
  <si>
    <t>717624</t>
  </si>
  <si>
    <t>EA CONSULTING GROUP LTD</t>
  </si>
  <si>
    <t>Origin Workspace, 40 Berkley Square, Bristol, BS8 1HP, GB</t>
  </si>
  <si>
    <t>3502053</t>
  </si>
  <si>
    <t>235024275</t>
  </si>
  <si>
    <t>eagov@eacg.co.uk</t>
  </si>
  <si>
    <t>707517</t>
  </si>
  <si>
    <t>EAI SYSTEMS LIMITED</t>
  </si>
  <si>
    <t>Signature By Regus - London Tower 42 Tower 42, London, EC2N 1HN, GB</t>
  </si>
  <si>
    <t>5889098</t>
  </si>
  <si>
    <t>516087249</t>
  </si>
  <si>
    <t>manasi@eaisystems.com</t>
  </si>
  <si>
    <t>701592</t>
  </si>
  <si>
    <t>EAPPSYS LIMITED</t>
  </si>
  <si>
    <t>Suite 205, The Mille Great West Road, Brentford, TW8 9DW, GB</t>
  </si>
  <si>
    <t>6352577</t>
  </si>
  <si>
    <t>210120519</t>
  </si>
  <si>
    <t>praveen.baddam@eappsys.com</t>
  </si>
  <si>
    <t>708277</t>
  </si>
  <si>
    <t>EBENI LIMITED</t>
  </si>
  <si>
    <t>Box House Bath Road, Corsham, SN13 8AA, GB</t>
  </si>
  <si>
    <t>5074255</t>
  </si>
  <si>
    <t>738182919</t>
  </si>
  <si>
    <t>matthew.pearson@ebeni.com</t>
  </si>
  <si>
    <t>723276</t>
  </si>
  <si>
    <t>More Fresh Thought Limited</t>
  </si>
  <si>
    <t>33 Mespil Road, Dublin ,  D04 X027, IE</t>
  </si>
  <si>
    <t>15014185</t>
  </si>
  <si>
    <t>985002828</t>
  </si>
  <si>
    <t>clientservices@ebowdigital.com</t>
  </si>
  <si>
    <t>722958</t>
  </si>
  <si>
    <t>ECLIPSE GROUP SOLUTIONS LTD</t>
  </si>
  <si>
    <t>HR GO PLC, The Cedars, Church Road, Ashford, TN231RQ, GB</t>
  </si>
  <si>
    <t>3129950</t>
  </si>
  <si>
    <t>493829105</t>
  </si>
  <si>
    <t>experience@eclipsegroup.co.uk</t>
  </si>
  <si>
    <t>711170</t>
  </si>
  <si>
    <t>ECLIPTIC DYNAMICS LIMITED</t>
  </si>
  <si>
    <t>2 Fairview Court, Cheltenham, GL52 2EX, GB</t>
  </si>
  <si>
    <t>11749532</t>
  </si>
  <si>
    <t>224614017</t>
  </si>
  <si>
    <t>contact@eclipticdynamics.co.uk</t>
  </si>
  <si>
    <t>700610</t>
  </si>
  <si>
    <t>ECOM SCOTLAND LIMITED</t>
  </si>
  <si>
    <t>18b Dickson Street, Fife, KY12 7SL, GB</t>
  </si>
  <si>
    <t>SC201497</t>
  </si>
  <si>
    <t>238831544</t>
  </si>
  <si>
    <t>tenders@ecomscotland.com</t>
  </si>
  <si>
    <t>707069</t>
  </si>
  <si>
    <t>EDGE HEALTH LTD</t>
  </si>
  <si>
    <t>113 Romford Road, London, E15 4LY, GB</t>
  </si>
  <si>
    <t>10618020</t>
  </si>
  <si>
    <t>222759877</t>
  </si>
  <si>
    <t>george@edgehealth.co.uk</t>
  </si>
  <si>
    <t>703888</t>
  </si>
  <si>
    <t>EDGEBITS LIMITED</t>
  </si>
  <si>
    <t>92 Friern Gardens, Wickford, SS12 0HD, GB</t>
  </si>
  <si>
    <t>7073765</t>
  </si>
  <si>
    <t>216281671</t>
  </si>
  <si>
    <t>ryan.edridge@edgebits.co.uk</t>
  </si>
  <si>
    <t>712261</t>
  </si>
  <si>
    <t>EDM HEALTHCARE CONSULTING LTD</t>
  </si>
  <si>
    <t>The Cottage 55 Dysart Avenue, Portsmouth, PO6 2LY, GB</t>
  </si>
  <si>
    <t>11721455</t>
  </si>
  <si>
    <t>224576198</t>
  </si>
  <si>
    <t>bidteam@edmhealthcareconsulting.co.uk</t>
  </si>
  <si>
    <t>718665</t>
  </si>
  <si>
    <t>EIDIKO SYSTEMS INTEGRATORS PVT LTD</t>
  </si>
  <si>
    <t>13210698</t>
  </si>
  <si>
    <t>227710390</t>
  </si>
  <si>
    <t>vijay.tatineni@eidiko.com</t>
  </si>
  <si>
    <t>712461</t>
  </si>
  <si>
    <t>EKIM CONSULTING LIMITED</t>
  </si>
  <si>
    <t>40 St James Buildings, Taunton, TA1 1JR, GB</t>
  </si>
  <si>
    <t>10092064</t>
  </si>
  <si>
    <t>221682207</t>
  </si>
  <si>
    <t>enquiries@ekimconsulting.com</t>
  </si>
  <si>
    <t>704093</t>
  </si>
  <si>
    <t>ELEMENT 78 SOLUTIONS LIMITED</t>
  </si>
  <si>
    <t>Desklodge House, Bristol, BS1 6NL, GB</t>
  </si>
  <si>
    <t>5177937</t>
  </si>
  <si>
    <t>739248305</t>
  </si>
  <si>
    <t>cdp.gov@element78.co.uk</t>
  </si>
  <si>
    <t>721985</t>
  </si>
  <si>
    <t>ELIDEN LTD</t>
  </si>
  <si>
    <t>167-169 Great Portland Street, London, W1W 5PF, GB</t>
  </si>
  <si>
    <t>13522205</t>
  </si>
  <si>
    <t>227895694</t>
  </si>
  <si>
    <t>markm@eliden.co.uk</t>
  </si>
  <si>
    <t>713240</t>
  </si>
  <si>
    <t>ELSADA LIMITED</t>
  </si>
  <si>
    <t>3 Dumbreeze Grove, Prescot, L34 8HW, GB</t>
  </si>
  <si>
    <t>6776519</t>
  </si>
  <si>
    <t>211477051</t>
  </si>
  <si>
    <t>dean.miley@elsada.co.uk</t>
  </si>
  <si>
    <t>722509</t>
  </si>
  <si>
    <t>ELSEWHEN LTD</t>
  </si>
  <si>
    <t>7608360</t>
  </si>
  <si>
    <t>217236614</t>
  </si>
  <si>
    <t>gov@elsewhen.com</t>
  </si>
  <si>
    <t>708113</t>
  </si>
  <si>
    <t>EMBER TECHNOLOGY LTD</t>
  </si>
  <si>
    <t>Saltire Centre, Glenrothes, KY6 2AL, GB</t>
  </si>
  <si>
    <t>SC549072</t>
  </si>
  <si>
    <t>222173201</t>
  </si>
  <si>
    <t>steven.wexelstein@ember.ltd</t>
  </si>
  <si>
    <t>702458</t>
  </si>
  <si>
    <t>EMBRIDGE CONSULTING (UK) LIMITED</t>
  </si>
  <si>
    <t>Suite 2046 Fleet House, Northfleet, DA11 8HJ, GB</t>
  </si>
  <si>
    <t>9600193</t>
  </si>
  <si>
    <t>220686116</t>
  </si>
  <si>
    <t>enquiries@embridgeconsulting.com</t>
  </si>
  <si>
    <t>92256</t>
  </si>
  <si>
    <t>EMERGN LIMITED</t>
  </si>
  <si>
    <t>20 Harcourt Street, Dublin, D02H364, IE</t>
  </si>
  <si>
    <t>7117307</t>
  </si>
  <si>
    <t>985016727</t>
  </si>
  <si>
    <t>UK-Public.Sector@emergn.com</t>
  </si>
  <si>
    <t>707275</t>
  </si>
  <si>
    <t>EMPYREAN DIGITAL LIMITED</t>
  </si>
  <si>
    <t>155 Kingrosia Park, Swansea, SA6 5PF, GB</t>
  </si>
  <si>
    <t>10714769</t>
  </si>
  <si>
    <t>222891518</t>
  </si>
  <si>
    <t>tenders@empyreandigital.com</t>
  </si>
  <si>
    <t>723286</t>
  </si>
  <si>
    <t>EMRYS HEALTH LIMITED</t>
  </si>
  <si>
    <t>37 Chandos Avenue, London, W5 4EP, GB</t>
  </si>
  <si>
    <t>15776927</t>
  </si>
  <si>
    <t>232250189</t>
  </si>
  <si>
    <t>pollyanna.jones@emrys.health</t>
  </si>
  <si>
    <t>716506</t>
  </si>
  <si>
    <t>ENABLIS CONSULTING LIMITED</t>
  </si>
  <si>
    <t>1 York Place, Leeds, LS1 2DR, GB</t>
  </si>
  <si>
    <t>12154626</t>
  </si>
  <si>
    <t>225284964</t>
  </si>
  <si>
    <t>sales@enablis.co</t>
  </si>
  <si>
    <t>711626</t>
  </si>
  <si>
    <t>ENCORDIA CONSULTING LTD</t>
  </si>
  <si>
    <t>Cedar House, Liphook, GU30 7SS, GB</t>
  </si>
  <si>
    <t>11755578</t>
  </si>
  <si>
    <t>224622058</t>
  </si>
  <si>
    <t>dos7@encordiaconsulting.com</t>
  </si>
  <si>
    <t>704291</t>
  </si>
  <si>
    <t>ENDAVA (UK) LIMITED</t>
  </si>
  <si>
    <t>125 Old Broad Street, London, EC2N 1AR, GB</t>
  </si>
  <si>
    <t>3919935</t>
  </si>
  <si>
    <t>239300150</t>
  </si>
  <si>
    <t>public.sector@endava.com</t>
  </si>
  <si>
    <t>723314</t>
  </si>
  <si>
    <t>Endeavour Information Solutions</t>
  </si>
  <si>
    <t>14-18 Great Victoria Street, Belfast, BT2 7BA, GB</t>
  </si>
  <si>
    <t>232829824</t>
  </si>
  <si>
    <t>solutions@endeavour-is.com</t>
  </si>
  <si>
    <t>719070</t>
  </si>
  <si>
    <t>ENDPOINTX LIMITED</t>
  </si>
  <si>
    <t>1st Floor Annex, 15 Quay Street, Manchester, M3 3HN, GB</t>
  </si>
  <si>
    <t>11685940</t>
  </si>
  <si>
    <t>224528458</t>
  </si>
  <si>
    <t>sales@endpointx.com</t>
  </si>
  <si>
    <t>717604</t>
  </si>
  <si>
    <t>ENERGY SAVING TRUST ENTERPRISES LIMITED</t>
  </si>
  <si>
    <t>223-231 Pentonville Road, London, N1 9NG, GB</t>
  </si>
  <si>
    <t>7805748</t>
  </si>
  <si>
    <t>217497497</t>
  </si>
  <si>
    <t>futuremarkets@est.org.uk</t>
  </si>
  <si>
    <t>704877</t>
  </si>
  <si>
    <t>ENFUSE GROUP LTD</t>
  </si>
  <si>
    <t>Building 18, Gateway 1000 Arlington Business Park, Stevenage, SG1 2FP, GB</t>
  </si>
  <si>
    <t>10016624</t>
  </si>
  <si>
    <t>221581461</t>
  </si>
  <si>
    <t>bids@enfusegroup.com</t>
  </si>
  <si>
    <t>712153</t>
  </si>
  <si>
    <t>ENGAGE INTERACTIVE LIMITED</t>
  </si>
  <si>
    <t>First Floor Munro House, Leeds, LS9 8AG, GB</t>
  </si>
  <si>
    <t>6099402</t>
  </si>
  <si>
    <t>219115750</t>
  </si>
  <si>
    <t>dom@engageinteractive.co.uk</t>
  </si>
  <si>
    <t>93671</t>
  </si>
  <si>
    <t>ENGAGE TECHNICAL SOLUTIONS LTD</t>
  </si>
  <si>
    <t>Unit 1-4 Forest Gate, Chippenham, SN15 3RS, GB</t>
  </si>
  <si>
    <t>7825541</t>
  </si>
  <si>
    <t>217523387</t>
  </si>
  <si>
    <t>group@engage-ltd.co.uk</t>
  </si>
  <si>
    <t>708319</t>
  </si>
  <si>
    <t>ENODATIO CONSULTING LIMITED</t>
  </si>
  <si>
    <t>52a High Street, Horbury, Wakefield, WF4 5LE, GB</t>
  </si>
  <si>
    <t>8535718</t>
  </si>
  <si>
    <t>219430349</t>
  </si>
  <si>
    <t>jon.gilbert@enodatio.co.uk</t>
  </si>
  <si>
    <t>92782</t>
  </si>
  <si>
    <t>ENSONO LIMITED</t>
  </si>
  <si>
    <t>3rd Floor 2 Glass Wharf, Bristol, BS2 0EL, GB</t>
  </si>
  <si>
    <t>3276974</t>
  </si>
  <si>
    <t>544317498</t>
  </si>
  <si>
    <t>ensonoccsbidteam@ensono.com</t>
  </si>
  <si>
    <t>92479</t>
  </si>
  <si>
    <t>ENTSERV UK LIMITED</t>
  </si>
  <si>
    <t>110 Pinehurst Road, Farnborough Business Park, Farnborough, GU14 7BF, GB</t>
  </si>
  <si>
    <t>53419</t>
  </si>
  <si>
    <t>216926139</t>
  </si>
  <si>
    <t>ukitenders@dxc.com</t>
  </si>
  <si>
    <t>92512</t>
  </si>
  <si>
    <t>ENVITIA LTD</t>
  </si>
  <si>
    <t>North Heath Lane Industrial, Horsham, RH12 5UX, GB</t>
  </si>
  <si>
    <t>2348404</t>
  </si>
  <si>
    <t>503235988</t>
  </si>
  <si>
    <t>sales@envitia.com</t>
  </si>
  <si>
    <t>711519</t>
  </si>
  <si>
    <t>EPAM SYSTEMS LTD</t>
  </si>
  <si>
    <t>C/O Corporation Service Company (Uk) Limited, 5 Churchill Place, London, E14 5HU, GB</t>
  </si>
  <si>
    <t>4832183</t>
  </si>
  <si>
    <t>735704483</t>
  </si>
  <si>
    <t>chris_smith@epam.com</t>
  </si>
  <si>
    <t>707271</t>
  </si>
  <si>
    <t>EPARTNER CONSULTING LIMITED</t>
  </si>
  <si>
    <t>PO Box 1578, Lightwater, GU20 5AR, GB</t>
  </si>
  <si>
    <t>5192543</t>
  </si>
  <si>
    <t>739397649</t>
  </si>
  <si>
    <t>sales@epc.co.uk</t>
  </si>
  <si>
    <t>92496</t>
  </si>
  <si>
    <t>EPIMORPHICS LIMITED</t>
  </si>
  <si>
    <t>Second Floor One The Square, Bristol, BS1 6DG, GB</t>
  </si>
  <si>
    <t>7016688</t>
  </si>
  <si>
    <t>211790318</t>
  </si>
  <si>
    <t>procurement@epimorphics.com</t>
  </si>
  <si>
    <t>718322</t>
  </si>
  <si>
    <t>EPITECHNIC LTD</t>
  </si>
  <si>
    <t>12749821</t>
  </si>
  <si>
    <t>226088451</t>
  </si>
  <si>
    <t>office@epitechnic.com</t>
  </si>
  <si>
    <t>92260</t>
  </si>
  <si>
    <t>EQUAL EXPERTS UK LIMITED</t>
  </si>
  <si>
    <t>2nd Floor 4 Beaconsfield Road, St. Albans, AL1 3RD, GB</t>
  </si>
  <si>
    <t>6191086</t>
  </si>
  <si>
    <t>672535952</t>
  </si>
  <si>
    <t>solutions@equalexperts.com</t>
  </si>
  <si>
    <t>702115</t>
  </si>
  <si>
    <t>EQUATOR GROUP HOLDINGS LIMITED</t>
  </si>
  <si>
    <t>58 Elliot Street, Glasgow, G3 8DZ, GB</t>
  </si>
  <si>
    <t>SC198148</t>
  </si>
  <si>
    <t>238159417</t>
  </si>
  <si>
    <t>hello@eqtr.com</t>
  </si>
  <si>
    <t>700910</t>
  </si>
  <si>
    <t>EQUINE REGISTER LIMITED</t>
  </si>
  <si>
    <t>Windsor House, Cheltenham, GL50 3AT, GB</t>
  </si>
  <si>
    <t>8738725</t>
  </si>
  <si>
    <t>219697532</t>
  </si>
  <si>
    <t>stephanie@equineregister.co.uk</t>
  </si>
  <si>
    <t>721931</t>
  </si>
  <si>
    <t>EQUINOX CONSULTING LIMITED</t>
  </si>
  <si>
    <t>International House, Cardiff, CF10 2HE, GB</t>
  </si>
  <si>
    <t>9715040</t>
  </si>
  <si>
    <t>221039073</t>
  </si>
  <si>
    <t>info@equinoxcl.com</t>
  </si>
  <si>
    <t>720976</t>
  </si>
  <si>
    <t>Ergo IDS Ltd</t>
  </si>
  <si>
    <t xml:space="preserve">	
</t>
  </si>
  <si>
    <t>217271069</t>
  </si>
  <si>
    <t>Bids@ergotechnologygroup.com</t>
  </si>
  <si>
    <t>92648</t>
  </si>
  <si>
    <t>ERNST &amp; YOUNG LLP</t>
  </si>
  <si>
    <t>1 More London Place, London, SE1 2AF, GB</t>
  </si>
  <si>
    <t>OC300001</t>
  </si>
  <si>
    <t>221768935</t>
  </si>
  <si>
    <t>eytenders@uk.ey.com</t>
  </si>
  <si>
    <t>710941</t>
  </si>
  <si>
    <t>ESALONI SYSTEMS LIMITED</t>
  </si>
  <si>
    <t>Spaces, Office 244 Building 1, Chalfont Park, Gerrards Cross, SL9 0BG, GB</t>
  </si>
  <si>
    <t>6468569</t>
  </si>
  <si>
    <t>211039940</t>
  </si>
  <si>
    <t>deepak.rawat@esaloni.co.uk</t>
  </si>
  <si>
    <t>700084</t>
  </si>
  <si>
    <t>DB GROUP LIMITED (t/a Esuasive)</t>
  </si>
  <si>
    <t>St. Martin's Court, 10 Paternoster Row, London, EC4M 7EJ, GB</t>
  </si>
  <si>
    <t>2422056</t>
  </si>
  <si>
    <t>504299819</t>
  </si>
  <si>
    <t>info@esuasive.co.uk</t>
  </si>
  <si>
    <t>92825</t>
  </si>
  <si>
    <t>ESYNERGY SOLUTIONS LIMITED</t>
  </si>
  <si>
    <t>New London House, London, EC3R 7LP, GB</t>
  </si>
  <si>
    <t>4235243</t>
  </si>
  <si>
    <t>222172418</t>
  </si>
  <si>
    <t>DOS@esynergy.co.uk</t>
  </si>
  <si>
    <t>718744</t>
  </si>
  <si>
    <t>ETCH (UK) LIMITED</t>
  </si>
  <si>
    <t>White Building Studios, Southampton, SO15 2NP, GB</t>
  </si>
  <si>
    <t>5922214</t>
  </si>
  <si>
    <t>779530042</t>
  </si>
  <si>
    <t>publicsector@etchuk.com</t>
  </si>
  <si>
    <t>723014</t>
  </si>
  <si>
    <t>ETHISYS LTD</t>
  </si>
  <si>
    <t>1 Queen Square, Bath, BA1 2HA, GB</t>
  </si>
  <si>
    <t>11371203</t>
  </si>
  <si>
    <t>223910927</t>
  </si>
  <si>
    <t>info@ethisys.co.uk</t>
  </si>
  <si>
    <t>723185</t>
  </si>
  <si>
    <t>ETHOS-CHAIN LTD</t>
  </si>
  <si>
    <t>14915273</t>
  </si>
  <si>
    <t>230698133</t>
  </si>
  <si>
    <t>tenders@ethoschain.co.uk</t>
  </si>
  <si>
    <t>723155</t>
  </si>
  <si>
    <t>ETL SOLUTIONS LIMITED</t>
  </si>
  <si>
    <t>2 Llys Y Bont, Bangor, LL57 4BN, GB</t>
  </si>
  <si>
    <t>4327381</t>
  </si>
  <si>
    <t>423396527</t>
  </si>
  <si>
    <t>info@etlsolutions.com</t>
  </si>
  <si>
    <t>93193</t>
  </si>
  <si>
    <t>EUROPEAN DYNAMICS UK LTD</t>
  </si>
  <si>
    <t>869 High Road, London, United Kingdom, N12 8QA, London, N12 8QA, GB</t>
  </si>
  <si>
    <t>7306126</t>
  </si>
  <si>
    <t>216799396</t>
  </si>
  <si>
    <t>ibd-uk@eurodyn.com</t>
  </si>
  <si>
    <t>709436</t>
  </si>
  <si>
    <t>EVENTMAP LIMITED</t>
  </si>
  <si>
    <t>14b C/O Mcguire &amp; Farry, Carryduff, BT8 8DN, GB</t>
  </si>
  <si>
    <t>NI043256</t>
  </si>
  <si>
    <t>232939061</t>
  </si>
  <si>
    <t>info@eventmapsolutions.com</t>
  </si>
  <si>
    <t>713051</t>
  </si>
  <si>
    <t>EVOLUTION RECRUITMENT SOLUTIONS LTD</t>
  </si>
  <si>
    <t>The Genesis Centre Garret Field, Warrington, WA3 7BH, GB</t>
  </si>
  <si>
    <t>3990096</t>
  </si>
  <si>
    <t>519831478</t>
  </si>
  <si>
    <t>harriet.young@evolutionjobs.co.uk</t>
  </si>
  <si>
    <t>707005</t>
  </si>
  <si>
    <t>EXCELPOINT LIMITED</t>
  </si>
  <si>
    <t>The Work Place Heighington Lane, Newton Aycliffe, DL5 6AH, GB</t>
  </si>
  <si>
    <t>5090647</t>
  </si>
  <si>
    <t>738352322</t>
  </si>
  <si>
    <t>sales@excelpoint.co.uk</t>
  </si>
  <si>
    <t>92534</t>
  </si>
  <si>
    <t>EXCEPTION LIMITED</t>
  </si>
  <si>
    <t>Exchange Tower, 19 Canning Street, Edinburgh, EH3 8EH, GB</t>
  </si>
  <si>
    <t>SC239401</t>
  </si>
  <si>
    <t>733123165</t>
  </si>
  <si>
    <t>publicsector@exceptionuk.com</t>
  </si>
  <si>
    <t>718852</t>
  </si>
  <si>
    <t>EXCIS COMPLIANCE LIMITED</t>
  </si>
  <si>
    <t>Floor 3 203 Regent Street, London, W1B 3HH, GB</t>
  </si>
  <si>
    <t>6661852</t>
  </si>
  <si>
    <t>211325327</t>
  </si>
  <si>
    <t>finance@excis.com</t>
  </si>
  <si>
    <t>92917</t>
  </si>
  <si>
    <t>EXPERIS LIMITED</t>
  </si>
  <si>
    <t>Capital Court, Uxbridge, UB8 1AB, GB</t>
  </si>
  <si>
    <t>2114287</t>
  </si>
  <si>
    <t>392297172</t>
  </si>
  <si>
    <t>EXP.bids@experis.co.uk</t>
  </si>
  <si>
    <t>723043</t>
  </si>
  <si>
    <t>Expert Allies</t>
  </si>
  <si>
    <t>Bulgaria, Sofia, 1784, Boulevard Tsarigradsko Shose 96, floor 7, Sofia, 1784, GB</t>
  </si>
  <si>
    <t>496981393</t>
  </si>
  <si>
    <t>office@expertallies.com</t>
  </si>
  <si>
    <t>710043</t>
  </si>
  <si>
    <t>EXPERT THINKING (CONSULTING) LIMITED</t>
  </si>
  <si>
    <t>Camburgh House, 27 New Dover Road, Canterbury, CT1 3DN, GB</t>
  </si>
  <si>
    <t>10716331</t>
  </si>
  <si>
    <t>222893837</t>
  </si>
  <si>
    <t>gov.uk@expert-thinking.co.uk</t>
  </si>
  <si>
    <t>717156</t>
  </si>
  <si>
    <t>EXPLEO UK LIMITED</t>
  </si>
  <si>
    <t>Expleo Uk Limited Club Street, Preston, PR5 6FN, GB</t>
  </si>
  <si>
    <t>1147167</t>
  </si>
  <si>
    <t>213203797</t>
  </si>
  <si>
    <t>jovita.surati@expleogroup.com</t>
  </si>
  <si>
    <t>92486</t>
  </si>
  <si>
    <t>EXPONENTIAL-E LIMITED</t>
  </si>
  <si>
    <t>100 Leman Street, London, E1 8EU, GB</t>
  </si>
  <si>
    <t>4499567</t>
  </si>
  <si>
    <t>640961145</t>
  </si>
  <si>
    <t>psbids@exponential-e.com</t>
  </si>
  <si>
    <t>722949</t>
  </si>
  <si>
    <t>EYEKILLER LTD</t>
  </si>
  <si>
    <t>8 Dufferin Court, Bangor, BT20 3BX, GB</t>
  </si>
  <si>
    <t>NI045770</t>
  </si>
  <si>
    <t>233117824</t>
  </si>
  <si>
    <t>shelley@eyekiller.com</t>
  </si>
  <si>
    <t>714281</t>
  </si>
  <si>
    <t>E-ZEST SOLUTIONS LIMITED</t>
  </si>
  <si>
    <t>9730184</t>
  </si>
  <si>
    <t>221058763</t>
  </si>
  <si>
    <t>athang.kale@e-zest.com</t>
  </si>
  <si>
    <t>723054</t>
  </si>
  <si>
    <t>F12 CONSULT LTD</t>
  </si>
  <si>
    <t>Fairfield Mills, Huddersfield, HD1 3DX, GB</t>
  </si>
  <si>
    <t>16010380</t>
  </si>
  <si>
    <t>232568443</t>
  </si>
  <si>
    <t>info@f12consult.com</t>
  </si>
  <si>
    <t>703150</t>
  </si>
  <si>
    <t>FACULTY SCIENCE LIMITED</t>
  </si>
  <si>
    <t>Level 5 160 Old Street, London, EC1V 9BW, GB</t>
  </si>
  <si>
    <t>8873131</t>
  </si>
  <si>
    <t>219873698</t>
  </si>
  <si>
    <t>commercial.operations@faculty.ai</t>
  </si>
  <si>
    <t>92568</t>
  </si>
  <si>
    <t>FARRPOINT LIMITED</t>
  </si>
  <si>
    <t>Ground Floor West, 2 Lochrin Square, Edinburgh, EH3 9QA, GB</t>
  </si>
  <si>
    <t>SC296299</t>
  </si>
  <si>
    <t>217350581</t>
  </si>
  <si>
    <t>publicsector@farrpoint.com</t>
  </si>
  <si>
    <t>708447</t>
  </si>
  <si>
    <t>FAST LANE CONSULTING &amp; EDUCATION SERVICES LIMITED</t>
  </si>
  <si>
    <t>4th Floor, The Anchorage, 34 Bridge Street, Reading, RG1 2LU, GB</t>
  </si>
  <si>
    <t>5111186</t>
  </si>
  <si>
    <t>738562219</t>
  </si>
  <si>
    <t>tenders@flane.co.uk</t>
  </si>
  <si>
    <t>720539</t>
  </si>
  <si>
    <t>FAT POTATO LIMITED</t>
  </si>
  <si>
    <t>9960235</t>
  </si>
  <si>
    <t>221508108</t>
  </si>
  <si>
    <t>bids@fat-potato.co.uk</t>
  </si>
  <si>
    <t>708903</t>
  </si>
  <si>
    <t>FAULTFIXERS TECHNOLOGIES LTD</t>
  </si>
  <si>
    <t>1 Cassandra Road, Winchester, SO23 7FW, GB</t>
  </si>
  <si>
    <t>8328746</t>
  </si>
  <si>
    <t>218739036</t>
  </si>
  <si>
    <t>hello@faultfixers.com</t>
  </si>
  <si>
    <t>92826</t>
  </si>
  <si>
    <t>FDM GROUP LIMITED</t>
  </si>
  <si>
    <t>3rd Floor, Cottons Centre, London, SE1 2QG, GB</t>
  </si>
  <si>
    <t>2542980</t>
  </si>
  <si>
    <t>762735751</t>
  </si>
  <si>
    <t>tenders@fdmgroup.com</t>
  </si>
  <si>
    <t>720479</t>
  </si>
  <si>
    <t>FEEBRIS LTD</t>
  </si>
  <si>
    <t>Newfrith House, Winchester, SO23 7DR, GB</t>
  </si>
  <si>
    <t>10814733</t>
  </si>
  <si>
    <t>223027732</t>
  </si>
  <si>
    <t>partnerships@feebris.com</t>
  </si>
  <si>
    <t>719031</t>
  </si>
  <si>
    <t>FENIX INSIGHT LTD</t>
  </si>
  <si>
    <t>14F Borers Yard, Borers Arms Road, Copthorne, RH10 3LH, GB</t>
  </si>
  <si>
    <t>7486572</t>
  </si>
  <si>
    <t>217045778</t>
  </si>
  <si>
    <t>info@fenixinsight.com</t>
  </si>
  <si>
    <t>723399</t>
  </si>
  <si>
    <t>FIELD OF OPPORTUNITY LIMITED</t>
  </si>
  <si>
    <t>10 Canonbury Park North, London, N1 2JT, GB</t>
  </si>
  <si>
    <t>6233581</t>
  </si>
  <si>
    <t>846923022</t>
  </si>
  <si>
    <t>prash@bhoom.com</t>
  </si>
  <si>
    <t>716938</t>
  </si>
  <si>
    <t>FIMATIX UK LTD</t>
  </si>
  <si>
    <t>Unit 11.1.1 The Leather Market, London, SE1 3ER, GB</t>
  </si>
  <si>
    <t>10860988</t>
  </si>
  <si>
    <t>223090462</t>
  </si>
  <si>
    <t>proposals@fimatix.com</t>
  </si>
  <si>
    <t>587385</t>
  </si>
  <si>
    <t>FINCORE LIMITED</t>
  </si>
  <si>
    <t>Wilson's Corner 23 Wilson Street, London, EC2M 2TE, GB</t>
  </si>
  <si>
    <t>5998321</t>
  </si>
  <si>
    <t>671395692</t>
  </si>
  <si>
    <t>government@fincore.com</t>
  </si>
  <si>
    <t>93565</t>
  </si>
  <si>
    <t>FINYX CONSULTING LIMITED</t>
  </si>
  <si>
    <t>The Catalyst Baird Lane, York, YO10 5GA, GB</t>
  </si>
  <si>
    <t>7978039</t>
  </si>
  <si>
    <t>218275164</t>
  </si>
  <si>
    <t>admin@finyx.com</t>
  </si>
  <si>
    <t>717792</t>
  </si>
  <si>
    <t>FIRSTCO LIMITED</t>
  </si>
  <si>
    <t>33 Cavendish Square, London, W1G 0PW, GB</t>
  </si>
  <si>
    <t>3574901</t>
  </si>
  <si>
    <t>235770083</t>
  </si>
  <si>
    <t>salescorrespondence@firstco.uk.com</t>
  </si>
  <si>
    <t>710248</t>
  </si>
  <si>
    <t>FIRSTLINK I.T. LIMITED</t>
  </si>
  <si>
    <t>59 Speldhurst Road, London, W4 1BY, GB</t>
  </si>
  <si>
    <t>9585176</t>
  </si>
  <si>
    <t>220869990</t>
  </si>
  <si>
    <t>rajinder.bhupal@firstlinkit.co.uk</t>
  </si>
  <si>
    <t>719178</t>
  </si>
  <si>
    <t>FITFILE GROUP LIMITED</t>
  </si>
  <si>
    <t>167-169 Great Portland Street, 5th Floor, London, W1W 5PF, GB</t>
  </si>
  <si>
    <t>12492844</t>
  </si>
  <si>
    <t>225746167</t>
  </si>
  <si>
    <t>rfp@fitfile.com</t>
  </si>
  <si>
    <t>92404</t>
  </si>
  <si>
    <t>Fivium Limited</t>
  </si>
  <si>
    <t>16 Great Queen Street, London, WC2B 5AH, GB</t>
  </si>
  <si>
    <t>5775733</t>
  </si>
  <si>
    <t>349803788</t>
  </si>
  <si>
    <t>enquiries@fivium.co.uk</t>
  </si>
  <si>
    <t>708582</t>
  </si>
  <si>
    <t>FLAT ROCK TECHNOLOGY LIMITED</t>
  </si>
  <si>
    <t>5 St John's Lane, London, EC1M 4BH, GB</t>
  </si>
  <si>
    <t>6461660</t>
  </si>
  <si>
    <t>211031225</t>
  </si>
  <si>
    <t>info@flatrocktech.com</t>
  </si>
  <si>
    <t>93688</t>
  </si>
  <si>
    <t>FLATWORLDWORKS LIMITED</t>
  </si>
  <si>
    <t>20 The Glade, Wolverhampton, WV8 1UU, GB</t>
  </si>
  <si>
    <t>7671671</t>
  </si>
  <si>
    <t>217319955</t>
  </si>
  <si>
    <t>info@flatworldworks.com</t>
  </si>
  <si>
    <t>706904</t>
  </si>
  <si>
    <t>FLAX &amp; TEAL LIMITED</t>
  </si>
  <si>
    <t>Farset Labs, Weavers Court, Belfast, BT12 5GH, GB</t>
  </si>
  <si>
    <t>NI617545</t>
  </si>
  <si>
    <t>219332529</t>
  </si>
  <si>
    <t>admin@flaxandteal.co.uk</t>
  </si>
  <si>
    <t>707998</t>
  </si>
  <si>
    <t>CANTARUS CRM LIMITED</t>
  </si>
  <si>
    <t>8462724</t>
  </si>
  <si>
    <t>219334093</t>
  </si>
  <si>
    <t>info@flexrm.co.uk</t>
  </si>
  <si>
    <t>709200</t>
  </si>
  <si>
    <t>WELLSET REPRO LIMITED</t>
  </si>
  <si>
    <t>135 Bishopsgate, London, EC2M 3AN, GB</t>
  </si>
  <si>
    <t>3205960</t>
  </si>
  <si>
    <t>458599248</t>
  </si>
  <si>
    <t>phil.hakim@flipsidegroup.com</t>
  </si>
  <si>
    <t>718269</t>
  </si>
  <si>
    <t>FLOKI HEALTH LIMITED</t>
  </si>
  <si>
    <t>3 Coningsby Gardens, Morpeth, NE61 6JD, GB</t>
  </si>
  <si>
    <t>11082389</t>
  </si>
  <si>
    <t>223520803</t>
  </si>
  <si>
    <t>corporate@flokihealth.co.uk</t>
  </si>
  <si>
    <t>719411</t>
  </si>
  <si>
    <t>FLOWMOTION LTD</t>
  </si>
  <si>
    <t>Unit 2 DSP House, 2 Kettlestring Lane, York, YO30 4XF, GB</t>
  </si>
  <si>
    <t>12647808</t>
  </si>
  <si>
    <t>225952890</t>
  </si>
  <si>
    <t>hello@flow-motion.io</t>
  </si>
  <si>
    <t>703115</t>
  </si>
  <si>
    <t>FLUENT (CAMBRIDGE) LTD</t>
  </si>
  <si>
    <t>7 Pioneer Court, Histon, CB24 9PT, GB</t>
  </si>
  <si>
    <t>6159670</t>
  </si>
  <si>
    <t>219780389</t>
  </si>
  <si>
    <t>talk@isfluent.com</t>
  </si>
  <si>
    <t>701711</t>
  </si>
  <si>
    <t>FLUENT INTERACTION LTD</t>
  </si>
  <si>
    <t>6a-7a Albemarle Way, London, EC1V 4JB, GB</t>
  </si>
  <si>
    <t>4929439</t>
  </si>
  <si>
    <t>736699039</t>
  </si>
  <si>
    <t>info@fluent-interaction.co.uk</t>
  </si>
  <si>
    <t>707735</t>
  </si>
  <si>
    <t>FLUXUS LTD</t>
  </si>
  <si>
    <t>Wellesley House, London, SE18 6SS, GB</t>
  </si>
  <si>
    <t>8806522</t>
  </si>
  <si>
    <t>219786354</t>
  </si>
  <si>
    <t>info@fluxus.io</t>
  </si>
  <si>
    <t>703400</t>
  </si>
  <si>
    <t>FLYFORM LTD</t>
  </si>
  <si>
    <t>12 Cathedral Road, Cardiff, CF11 9LJ, UK</t>
  </si>
  <si>
    <t>9735009</t>
  </si>
  <si>
    <t>221065247</t>
  </si>
  <si>
    <t>sales@flyform.com</t>
  </si>
  <si>
    <t>713035</t>
  </si>
  <si>
    <t>FOCUS CLOUD LIMITED</t>
  </si>
  <si>
    <t>9758916</t>
  </si>
  <si>
    <t>221096510</t>
  </si>
  <si>
    <t>info@focuscloudgroup.org</t>
  </si>
  <si>
    <t>722063</t>
  </si>
  <si>
    <t>FOOTPRINT IT SOLUTIONS LIMITED</t>
  </si>
  <si>
    <t>Beech Grove, The Mall, Sandown, PO36 0DE, GB</t>
  </si>
  <si>
    <t>8868028</t>
  </si>
  <si>
    <t>219866828</t>
  </si>
  <si>
    <t>info@footprintit.net</t>
  </si>
  <si>
    <t>92270</t>
  </si>
  <si>
    <t>FORDWAY SOLUTIONS LIMITED</t>
  </si>
  <si>
    <t>Charterhouse Suite Mill Pool House, Godalming, GU7 1EY, GB</t>
  </si>
  <si>
    <t>2640206</t>
  </si>
  <si>
    <t>236902185</t>
  </si>
  <si>
    <t>tenders@fordway.com</t>
  </si>
  <si>
    <t>705353</t>
  </si>
  <si>
    <t>FOREGENIX LTD</t>
  </si>
  <si>
    <t>1 Watts Barn, Swindon, SN4 0EU, GB</t>
  </si>
  <si>
    <t>6893496</t>
  </si>
  <si>
    <t>211630175</t>
  </si>
  <si>
    <t>ukdm@foregenix.com</t>
  </si>
  <si>
    <t>93432</t>
  </si>
  <si>
    <t>FOREPOINT LIMITED</t>
  </si>
  <si>
    <t>Studio 15 Momentum Place, Preston, PR5 6EF, GB</t>
  </si>
  <si>
    <t>2738086</t>
  </si>
  <si>
    <t>345939854</t>
  </si>
  <si>
    <t>hello@forepoint.co.uk</t>
  </si>
  <si>
    <t>701067</t>
  </si>
  <si>
    <t>FORFRONT LIMITED</t>
  </si>
  <si>
    <t>Paternoster House, 65 St Paulâ€™s Churchyard, London, EC4M 8AB, GB</t>
  </si>
  <si>
    <t>3643637</t>
  </si>
  <si>
    <t>236485004</t>
  </si>
  <si>
    <t>admin@forfront.com</t>
  </si>
  <si>
    <t>700781</t>
  </si>
  <si>
    <t>FORFUSION LTD</t>
  </si>
  <si>
    <t>Cbx, Wallsend, NE28 9NZ, GB</t>
  </si>
  <si>
    <t>6051770</t>
  </si>
  <si>
    <t>672220584</t>
  </si>
  <si>
    <t>sales@forfusion.com</t>
  </si>
  <si>
    <t>719085</t>
  </si>
  <si>
    <t>FORGE TECHNOLOGIES LTD</t>
  </si>
  <si>
    <t>12867678</t>
  </si>
  <si>
    <t>226246071</t>
  </si>
  <si>
    <t>mal.toner@forge-technologies.com</t>
  </si>
  <si>
    <t>707037</t>
  </si>
  <si>
    <t>FORMAT14 CRM LTD</t>
  </si>
  <si>
    <t>14 Church Street, Whitchurch, RG28 7AB, GB</t>
  </si>
  <si>
    <t>9651230</t>
  </si>
  <si>
    <t>220956397</t>
  </si>
  <si>
    <t>sales@format14crm.com</t>
  </si>
  <si>
    <t>723294</t>
  </si>
  <si>
    <t>FORMULA RECRUITMENT LIMITED</t>
  </si>
  <si>
    <t>Penbeagle Industrial Estate, St. Ives, TR26 2JH, GB</t>
  </si>
  <si>
    <t>10629494</t>
  </si>
  <si>
    <t>222775427</t>
  </si>
  <si>
    <t>publicsector@formula-consulting.co.uk</t>
  </si>
  <si>
    <t>711764</t>
  </si>
  <si>
    <t>FORRIT TECHNOLOGY LIMITED</t>
  </si>
  <si>
    <t>Connect House 133-137 Alexandra Road, London, SW19 7JY, GB</t>
  </si>
  <si>
    <t>6632246</t>
  </si>
  <si>
    <t>211287046</t>
  </si>
  <si>
    <t>businessdesk@forrit.com</t>
  </si>
  <si>
    <t>703555</t>
  </si>
  <si>
    <t>FORTESIUM LIMITED</t>
  </si>
  <si>
    <t>32 Byron Hill Road, Harrow On The Hill, HA2 0HY, GB</t>
  </si>
  <si>
    <t>7196701</t>
  </si>
  <si>
    <t>216656523</t>
  </si>
  <si>
    <t>julian.khan@fortesium.co.uk</t>
  </si>
  <si>
    <t>723349</t>
  </si>
  <si>
    <t>FOUNDATIONAL INVESTMENT LIMITED</t>
  </si>
  <si>
    <t>Bury Lodge, Stowmarket, IP14 1JA, GB</t>
  </si>
  <si>
    <t>16528621</t>
  </si>
  <si>
    <t>233904566</t>
  </si>
  <si>
    <t>james@foundational.social</t>
  </si>
  <si>
    <t>718497</t>
  </si>
  <si>
    <t>FOUR COMMUNICATIONS LIMITED</t>
  </si>
  <si>
    <t>The Hickman Building, 2 Whitechapel Road, London, E1 1FX, GB</t>
  </si>
  <si>
    <t>4286449</t>
  </si>
  <si>
    <t>222684719</t>
  </si>
  <si>
    <t>Tenders@four.agency</t>
  </si>
  <si>
    <t>715357</t>
  </si>
  <si>
    <t>FOUR SEALS DIGITAL LIMITED</t>
  </si>
  <si>
    <t>Office 2, Tweed House, Swanley, BR8 8DT, GB</t>
  </si>
  <si>
    <t>12497343</t>
  </si>
  <si>
    <t>225752297</t>
  </si>
  <si>
    <t>sales@fourseals.co.uk</t>
  </si>
  <si>
    <t>723243</t>
  </si>
  <si>
    <t>FOX &amp; ASSOCIATES CONSULTING LIMITED</t>
  </si>
  <si>
    <t>12 Market Place, Cockermouth, CA13 9NQ, GB</t>
  </si>
  <si>
    <t>6952954</t>
  </si>
  <si>
    <t>211707819</t>
  </si>
  <si>
    <t>info@foxconsultants.co.uk</t>
  </si>
  <si>
    <t>93171</t>
  </si>
  <si>
    <t>FRAZER-NASH CONSULTANCY LIMITED</t>
  </si>
  <si>
    <t>Hill Park Court, Leatherhead, KT22 7NL, GB</t>
  </si>
  <si>
    <t>2562870</t>
  </si>
  <si>
    <t>764367660</t>
  </si>
  <si>
    <t>tenders@fnc.co.uk</t>
  </si>
  <si>
    <t>706566</t>
  </si>
  <si>
    <t>FREQUENTIS (UK) LIMITED</t>
  </si>
  <si>
    <t>Regal House, Twickenham, TW1 3QS, GB</t>
  </si>
  <si>
    <t>2704890</t>
  </si>
  <si>
    <t>771466562</t>
  </si>
  <si>
    <t>Sales.UK@frequentis.com</t>
  </si>
  <si>
    <t>706852</t>
  </si>
  <si>
    <t>FRESH EGG LIMITED</t>
  </si>
  <si>
    <t>1-13 Buckingham Road, Worthing, BN11 1TH, GB</t>
  </si>
  <si>
    <t>3950929</t>
  </si>
  <si>
    <t>239619476</t>
  </si>
  <si>
    <t>businessdevelopment@freshegg.com</t>
  </si>
  <si>
    <t>710119</t>
  </si>
  <si>
    <t>FRUTO LIMITED</t>
  </si>
  <si>
    <t>30 Bankside Court Stationfields, Oxford, OX5 1JE, GB</t>
  </si>
  <si>
    <t>10852512</t>
  </si>
  <si>
    <t>223079181</t>
  </si>
  <si>
    <t>hello@fruto.design</t>
  </si>
  <si>
    <t>700170</t>
  </si>
  <si>
    <t>FSP CONSULTING SERVICES LIMITED</t>
  </si>
  <si>
    <t>NOW Building, Thames Valley Park, Reading, RG6 1RB, GB</t>
  </si>
  <si>
    <t>7717182</t>
  </si>
  <si>
    <t>217379081</t>
  </si>
  <si>
    <t>gcloud@fsp.co</t>
  </si>
  <si>
    <t>92271</t>
  </si>
  <si>
    <t>FUJITSU SERVICES LIMITED</t>
  </si>
  <si>
    <t>Fujitsu, Bracknell, RG12 8SN, GB</t>
  </si>
  <si>
    <t>96056</t>
  </si>
  <si>
    <t>210154381</t>
  </si>
  <si>
    <t>government.frameworks@fujitsu.com</t>
  </si>
  <si>
    <t>587675</t>
  </si>
  <si>
    <t>FULL FAT THINGS LIMITED</t>
  </si>
  <si>
    <t>1 Brassey Road, Shrewsbury, SY3 7FA, GB</t>
  </si>
  <si>
    <t>7144453</t>
  </si>
  <si>
    <t>216580594</t>
  </si>
  <si>
    <t>info@fullfatthings.com</t>
  </si>
  <si>
    <t>706076</t>
  </si>
  <si>
    <t>FULLPROXY LIMITED</t>
  </si>
  <si>
    <t>139 Fountainbridge, Edinburgh, EH3 9QG, GB</t>
  </si>
  <si>
    <t>SC522283</t>
  </si>
  <si>
    <t>221299223</t>
  </si>
  <si>
    <t>sales@fullproxy.com</t>
  </si>
  <si>
    <t>701703</t>
  </si>
  <si>
    <t>FURTHERMORE LTD</t>
  </si>
  <si>
    <t>C/O Solid Ltd Eagle House,  163 City Road, London, EC1V 1NR, GB</t>
  </si>
  <si>
    <t>8620884</t>
  </si>
  <si>
    <t>219542612</t>
  </si>
  <si>
    <t>shane@furthermore.co.uk</t>
  </si>
  <si>
    <t>703244</t>
  </si>
  <si>
    <t>Fusion Business Solutions (UK) Limited</t>
  </si>
  <si>
    <t>55 Staines Road West, Sunbury-On-Thames, TW16 7AH, GB</t>
  </si>
  <si>
    <t>3508523</t>
  </si>
  <si>
    <t>235092736</t>
  </si>
  <si>
    <t>Info@fusiongbs.com</t>
  </si>
  <si>
    <t>718429</t>
  </si>
  <si>
    <t>FUSION PRACTICES LTD</t>
  </si>
  <si>
    <t>24 St. John Street, London, EC1M 4AY, GB</t>
  </si>
  <si>
    <t>7103004</t>
  </si>
  <si>
    <t>216320371</t>
  </si>
  <si>
    <t>consulting@fusionpractices.com</t>
  </si>
  <si>
    <t>709909</t>
  </si>
  <si>
    <t>FUTURE ARC SERVICES LIMITED</t>
  </si>
  <si>
    <t>First Floor, London, EC4M 7RD, GB</t>
  </si>
  <si>
    <t>10903845</t>
  </si>
  <si>
    <t>223148324</t>
  </si>
  <si>
    <t>hello@future-arc.com</t>
  </si>
  <si>
    <t>715929</t>
  </si>
  <si>
    <t>FUTURE PERFECT (HEALTHCARE) LIMITED</t>
  </si>
  <si>
    <t>53 Chishill Road, Royston, SG8 8PN, GB</t>
  </si>
  <si>
    <t>12551507</t>
  </si>
  <si>
    <t>225824737</t>
  </si>
  <si>
    <t>admin@future-perfect.co</t>
  </si>
  <si>
    <t>713178</t>
  </si>
  <si>
    <t>FUTURE PLATFORMS LIMITED</t>
  </si>
  <si>
    <t>4056500</t>
  </si>
  <si>
    <t>220544972</t>
  </si>
  <si>
    <t>newbusiness@futureplatforms.com</t>
  </si>
  <si>
    <t>702921</t>
  </si>
  <si>
    <t>FUTURICE LIMITED</t>
  </si>
  <si>
    <t>8011293</t>
  </si>
  <si>
    <t>218319153</t>
  </si>
  <si>
    <t>co-create@futurice.co.uk</t>
  </si>
  <si>
    <t>723020</t>
  </si>
  <si>
    <t>FUZZY LABS LIMITED</t>
  </si>
  <si>
    <t>11762819</t>
  </si>
  <si>
    <t>224631818</t>
  </si>
  <si>
    <t>accounts@fuzzylabs.ai</t>
  </si>
  <si>
    <t>713267</t>
  </si>
  <si>
    <t>G. G. MEDIA RESOURCES LIMITED</t>
  </si>
  <si>
    <t>Corsham Mansion House Pickwick Road, Wiltshire, SN13 9BL, GB</t>
  </si>
  <si>
    <t>4938065</t>
  </si>
  <si>
    <t>736787404</t>
  </si>
  <si>
    <t>lesley.galley@ggmr.co.uk</t>
  </si>
  <si>
    <t>92542</t>
  </si>
  <si>
    <t>GARTNER U.K. LIMITED</t>
  </si>
  <si>
    <t>Tamesis, Egham, TW20 9AH, GB</t>
  </si>
  <si>
    <t>2266016</t>
  </si>
  <si>
    <t>399661636</t>
  </si>
  <si>
    <t>ukpublicsectorframeworks@gartner.com</t>
  </si>
  <si>
    <t>703043</t>
  </si>
  <si>
    <t>GATE ONE LIMITED</t>
  </si>
  <si>
    <t>Havas House Hermitage Court, Maidstone, ME16 9NT, GB</t>
  </si>
  <si>
    <t>8585157</t>
  </si>
  <si>
    <t>219495671</t>
  </si>
  <si>
    <t>supplier@gateone.co.uk</t>
  </si>
  <si>
    <t>712178</t>
  </si>
  <si>
    <t>GAVIN WILLIS CREATIVE MARKETING LIMITED</t>
  </si>
  <si>
    <t>Sepulchre House, 79 Sheep Street, Northampton, NN1 2NE, GB</t>
  </si>
  <si>
    <t>6119883</t>
  </si>
  <si>
    <t>219297731</t>
  </si>
  <si>
    <t>christian@gavinwillis.co.uk</t>
  </si>
  <si>
    <t>718079</t>
  </si>
  <si>
    <t>G-DAK CYBER SOLUTION LTD</t>
  </si>
  <si>
    <t>Unit B8, Elmbridge Court, Gloucester, GL3 1JZ, GB</t>
  </si>
  <si>
    <t>9476988</t>
  </si>
  <si>
    <t>220729025</t>
  </si>
  <si>
    <t>admin@gdak.co.uk</t>
  </si>
  <si>
    <t>712325</t>
  </si>
  <si>
    <t>GEMBA ADVANTAGE LTD</t>
  </si>
  <si>
    <t>11682283</t>
  </si>
  <si>
    <t>224523406</t>
  </si>
  <si>
    <t>info@gembaadvantage.com</t>
  </si>
  <si>
    <t>723330</t>
  </si>
  <si>
    <t>GEMBA GROUP LTD</t>
  </si>
  <si>
    <t>5 Willow View, Leeds, LS14 6GW, GB</t>
  </si>
  <si>
    <t>11011830</t>
  </si>
  <si>
    <t>223425842</t>
  </si>
  <si>
    <t>hello@gembagroup.co.uk</t>
  </si>
  <si>
    <t>701726</t>
  </si>
  <si>
    <t>TALAN</t>
  </si>
  <si>
    <t>2nd Floor 77 Gracechurch Street, London, EC3V 0AS, GB</t>
  </si>
  <si>
    <t>4419878</t>
  </si>
  <si>
    <t>424322340</t>
  </si>
  <si>
    <t>bd_uk@talan.com</t>
  </si>
  <si>
    <t>723118</t>
  </si>
  <si>
    <t>GEMSTONE IT SERVICES LTD</t>
  </si>
  <si>
    <t>West Clayton Business Centre Berry Lane, Rickmansworth, WD3 5EX, GB</t>
  </si>
  <si>
    <t>13504008</t>
  </si>
  <si>
    <t>227871275</t>
  </si>
  <si>
    <t>admin@gemstoneit.co.uk</t>
  </si>
  <si>
    <t>704663</t>
  </si>
  <si>
    <t>GENERATION DIGITAL LIMITED</t>
  </si>
  <si>
    <t>Hilden Park Accountants Tonbridge Road, Tonbridge, TN11 9BH, GB</t>
  </si>
  <si>
    <t>10407335</t>
  </si>
  <si>
    <t>222109364</t>
  </si>
  <si>
    <t>accounts@gend.co</t>
  </si>
  <si>
    <t>712640</t>
  </si>
  <si>
    <t>GET SWARMS LIMITED</t>
  </si>
  <si>
    <t>11241267</t>
  </si>
  <si>
    <t>223735492</t>
  </si>
  <si>
    <t>Amit.Jain@getSwarms.com</t>
  </si>
  <si>
    <t>715802</t>
  </si>
  <si>
    <t>GUTTERIDGE HASKINS &amp; DAVEY LIMITED</t>
  </si>
  <si>
    <t>Nexus Building Floor 10, London, EC4A 4AB, GB</t>
  </si>
  <si>
    <t>5528602</t>
  </si>
  <si>
    <t>347251071</t>
  </si>
  <si>
    <t>ukbids@ghd.com</t>
  </si>
  <si>
    <t>93387</t>
  </si>
  <si>
    <t>GHOST (DIGITAL) LIMITED</t>
  </si>
  <si>
    <t>Studio 111 The Glove Factory Studios, Trowbridge, BA14 6RL, GB</t>
  </si>
  <si>
    <t>7754597</t>
  </si>
  <si>
    <t>217428138</t>
  </si>
  <si>
    <t>hello@ghostlimited.com</t>
  </si>
  <si>
    <t>710382</t>
  </si>
  <si>
    <t>GIBE DIGITAL LIMITED</t>
  </si>
  <si>
    <t>Innovation House, Shaftesbury, SP7 8FG, GB</t>
  </si>
  <si>
    <t>6822333</t>
  </si>
  <si>
    <t>211536691</t>
  </si>
  <si>
    <t>pete@gibedigital.com</t>
  </si>
  <si>
    <t>718810</t>
  </si>
  <si>
    <t>GIGASTREAM LIMITED</t>
  </si>
  <si>
    <t>267 Banbury Road, Oxford, OX2 7XY, GB</t>
  </si>
  <si>
    <t>3891612</t>
  </si>
  <si>
    <t>239008878</t>
  </si>
  <si>
    <t>digitalmarketplace@gigastream.co.uk</t>
  </si>
  <si>
    <t>718551</t>
  </si>
  <si>
    <t>GITANSH SOFTWARE SOLUTIONS LIMITED</t>
  </si>
  <si>
    <t>101 Calvert Road, London, SE10 0DG, GB</t>
  </si>
  <si>
    <t>9427779</t>
  </si>
  <si>
    <t>220640928</t>
  </si>
  <si>
    <t>info@gsslai.com</t>
  </si>
  <si>
    <t>703100</t>
  </si>
  <si>
    <t>GLOBAL RESOURCING LTD</t>
  </si>
  <si>
    <t>4th Floor Radius House, Watford, WD17 1HP, GB</t>
  </si>
  <si>
    <t>3390805</t>
  </si>
  <si>
    <t>520243031</t>
  </si>
  <si>
    <t>contact@global-resourcing.com</t>
  </si>
  <si>
    <t>723011</t>
  </si>
  <si>
    <t>GLOBALLOGIC CORP. UK LTD.</t>
  </si>
  <si>
    <t>2 More London, Riverside, London, SE1 2JT., GB</t>
  </si>
  <si>
    <t>SC357435</t>
  </si>
  <si>
    <t>211589177</t>
  </si>
  <si>
    <t>public.sector@globallogic.com</t>
  </si>
  <si>
    <t>716485</t>
  </si>
  <si>
    <t>GLOBANT UK LIMITED</t>
  </si>
  <si>
    <t>2nd Floor 168 Shoreditch High Street, London, E1 6RA, GB</t>
  </si>
  <si>
    <t>5248956</t>
  </si>
  <si>
    <t>739985880</t>
  </si>
  <si>
    <t>varun.borole@globant.com</t>
  </si>
  <si>
    <t>702226</t>
  </si>
  <si>
    <t>GO FREE RANGE LIMITED</t>
  </si>
  <si>
    <t>Lytchett House, 13 Freeland Park Wareham Road, Poole, BH16 6FA, GB</t>
  </si>
  <si>
    <t>6789592</t>
  </si>
  <si>
    <t>211494014</t>
  </si>
  <si>
    <t>contact@gofreerange.com</t>
  </si>
  <si>
    <t>702935</t>
  </si>
  <si>
    <t>GOACO GROUP LTD</t>
  </si>
  <si>
    <t>Suite 2055, Fleet House Springhead Enterprise Park, Northfleet, DA11 8HJ, GB</t>
  </si>
  <si>
    <t>7172265</t>
  </si>
  <si>
    <t>216616960</t>
  </si>
  <si>
    <t>bidteam@goaco.com</t>
  </si>
  <si>
    <t>718967</t>
  </si>
  <si>
    <t>GOETRE VILLA LTD</t>
  </si>
  <si>
    <t>Goetre Villa, Lampeter, SA48 8QJ, GB</t>
  </si>
  <si>
    <t>9959035</t>
  </si>
  <si>
    <t>221506430</t>
  </si>
  <si>
    <t>info@woodlanddwelling.co.uk</t>
  </si>
  <si>
    <t>701686</t>
  </si>
  <si>
    <t>GOLDSTONE MEDIA LIMITED</t>
  </si>
  <si>
    <t>120 Cavendish Place, Eastbourne, BN21 3TZ, GB</t>
  </si>
  <si>
    <t>5753876</t>
  </si>
  <si>
    <t>349581574</t>
  </si>
  <si>
    <t>bids@goldstoneassociates.co.uk</t>
  </si>
  <si>
    <t>710230</t>
  </si>
  <si>
    <t>GOODMAN MASSON LIMITED</t>
  </si>
  <si>
    <t>Fourth Floor, London, EC1A 4JQ, GB</t>
  </si>
  <si>
    <t>2769447</t>
  </si>
  <si>
    <t>346443278</t>
  </si>
  <si>
    <t>client.services@goodmanmasson.com</t>
  </si>
  <si>
    <t>92951</t>
  </si>
  <si>
    <t>GOPRO CONSULTING LIMITED</t>
  </si>
  <si>
    <t>9607084</t>
  </si>
  <si>
    <t>220898877</t>
  </si>
  <si>
    <t>lesley@gopro.net</t>
  </si>
  <si>
    <t>704055</t>
  </si>
  <si>
    <t>GOVCATS LTD</t>
  </si>
  <si>
    <t>30-34 North Street, Hailsham, BN27 1DW, GB</t>
  </si>
  <si>
    <t>8491923</t>
  </si>
  <si>
    <t>219372727</t>
  </si>
  <si>
    <t>jason@govcats.com</t>
  </si>
  <si>
    <t>712199</t>
  </si>
  <si>
    <t>GOVFORMS LIMITED</t>
  </si>
  <si>
    <t>C/O Aardvark Accounting 1 Cedar Office Park, Wimborne, BH21 7SB, GB</t>
  </si>
  <si>
    <t>11376568</t>
  </si>
  <si>
    <t>223918190</t>
  </si>
  <si>
    <t>helpme@govforms.co.uk</t>
  </si>
  <si>
    <t>92418</t>
  </si>
  <si>
    <t>GRANICUS-FIRMSTEP LIMITED</t>
  </si>
  <si>
    <t>Ground Floor 3 Wellbrook Court, Cambridge, CB3 0NA, GB</t>
  </si>
  <si>
    <t>4283951</t>
  </si>
  <si>
    <t>222659430</t>
  </si>
  <si>
    <t>uksalesteam@granicus.com</t>
  </si>
  <si>
    <t>723034</t>
  </si>
  <si>
    <t>GRANT THORNTON UK ADVISORY &amp; TAX LLP</t>
  </si>
  <si>
    <t>30 Finsbury Square, London, EC2A 1AG, GB</t>
  </si>
  <si>
    <t>OC454533</t>
  </si>
  <si>
    <t>232668709</t>
  </si>
  <si>
    <t>publicsector.bids@uk.gt.com</t>
  </si>
  <si>
    <t>715433</t>
  </si>
  <si>
    <t>GRAVITY 9 SOLUTIONS LIMITED</t>
  </si>
  <si>
    <t>Spaces, New Broad Street House, London, EC2M 1NH, GB</t>
  </si>
  <si>
    <t>10784423</t>
  </si>
  <si>
    <t>222986474</t>
  </si>
  <si>
    <t>tenders@gravity9.com</t>
  </si>
  <si>
    <t>93304</t>
  </si>
  <si>
    <t>E3 MEDIA LIMITED</t>
  </si>
  <si>
    <t>Runway East 1 Victoria Street, Bristol, BS1 6AA, GB</t>
  </si>
  <si>
    <t>3328177</t>
  </si>
  <si>
    <t>385446893</t>
  </si>
  <si>
    <t>hello@greatstate.co</t>
  </si>
  <si>
    <t>718675</t>
  </si>
  <si>
    <t>GREAT WAVE AI LIMITED</t>
  </si>
  <si>
    <t>First Floor, 44 High Street, Southampton, SO30 3DR, GB</t>
  </si>
  <si>
    <t>13763523</t>
  </si>
  <si>
    <t>228475205</t>
  </si>
  <si>
    <t>contact@greatwave.ai</t>
  </si>
  <si>
    <t>701715</t>
  </si>
  <si>
    <t>GREEN LEMON COMPANY LTD</t>
  </si>
  <si>
    <t>4 Glasshouse Studios Fryern Court Road, Fordingbridge, SP6 1QX, GB</t>
  </si>
  <si>
    <t>5951339</t>
  </si>
  <si>
    <t>516342263</t>
  </si>
  <si>
    <t>commercial@greenlemoncompany.net</t>
  </si>
  <si>
    <t>713712</t>
  </si>
  <si>
    <t>GREYSPIDERS LIMITED</t>
  </si>
  <si>
    <t>Woodpeckers, 12 Wrecclesham Hill, Farnham, GU10 4JW, GB</t>
  </si>
  <si>
    <t>8236226</t>
  </si>
  <si>
    <t>218615928</t>
  </si>
  <si>
    <t>contact@greyspiders.com</t>
  </si>
  <si>
    <t>722967</t>
  </si>
  <si>
    <t>GUIDEHOUSE EUROPE LIMITED</t>
  </si>
  <si>
    <t>C/O Company Secretarial Department, London, EC2M 4AG, GB</t>
  </si>
  <si>
    <t>11378449</t>
  </si>
  <si>
    <t>223920761</t>
  </si>
  <si>
    <t>ccs.gel@guidehouse.com</t>
  </si>
  <si>
    <t>704885</t>
  </si>
  <si>
    <t>GULP DIGITAL LTD</t>
  </si>
  <si>
    <t>13b The Vale, London, W3 7SH, GB</t>
  </si>
  <si>
    <t>7294521</t>
  </si>
  <si>
    <t>216784365</t>
  </si>
  <si>
    <t>info@gulpdigital.com</t>
  </si>
  <si>
    <t>723153</t>
  </si>
  <si>
    <t>H &amp; G RECRUITMENT SOLUTIONS LTD</t>
  </si>
  <si>
    <t>Unit E2 The Courtyard, St Albans, AL4 0LA, GB</t>
  </si>
  <si>
    <t>4754825</t>
  </si>
  <si>
    <t>734913192</t>
  </si>
  <si>
    <t>leon.mcgregor@h-g-recruitment.com</t>
  </si>
  <si>
    <t>709444</t>
  </si>
  <si>
    <t>H3O DIGITAL LIMITED</t>
  </si>
  <si>
    <t>Barratt House, London, W1C 2JE, GB</t>
  </si>
  <si>
    <t>10986998</t>
  </si>
  <si>
    <t>223392065</t>
  </si>
  <si>
    <t>info@h3odigital.co.uk</t>
  </si>
  <si>
    <t>719201</t>
  </si>
  <si>
    <t>HALBERT TECHNOLOGIES LIMITED</t>
  </si>
  <si>
    <t>43 Scotts Avenue, Sunbury-On-Thames, TW16 7HY, GB</t>
  </si>
  <si>
    <t>6604319</t>
  </si>
  <si>
    <t>211251168</t>
  </si>
  <si>
    <t>chetna.verma@halberttechnologies.com</t>
  </si>
  <si>
    <t>716600</t>
  </si>
  <si>
    <t>HALOCHROME LTD</t>
  </si>
  <si>
    <t>3rd Floor 86 - 90 Paul Street, London, EC2A 4NE, GB</t>
  </si>
  <si>
    <t>12622146</t>
  </si>
  <si>
    <t>225918914</t>
  </si>
  <si>
    <t>Tim.fisher@halochrome.co.uk</t>
  </si>
  <si>
    <t>717176</t>
  </si>
  <si>
    <t>HAMILTONIAN DYNAMICS LTD</t>
  </si>
  <si>
    <t>7 Pool Meadow, Hereford, HR2 8BG, GB</t>
  </si>
  <si>
    <t>12581405</t>
  </si>
  <si>
    <t>225864577</t>
  </si>
  <si>
    <t>directors@hdcorp.co.uk</t>
  </si>
  <si>
    <t>722942</t>
  </si>
  <si>
    <t>HAMPDEN CONSULTANCY GROUP LTD</t>
  </si>
  <si>
    <t>32a East Street, St. Ives, PE27 5PD, GB</t>
  </si>
  <si>
    <t>15959573</t>
  </si>
  <si>
    <t>232499709</t>
  </si>
  <si>
    <t>lee.elliott@hampdencg.com</t>
  </si>
  <si>
    <t>706690</t>
  </si>
  <si>
    <t>HAND AND MILLAR MANAGEMENT CONSULTING LLP</t>
  </si>
  <si>
    <t>10 West Littleton Road, Chippenham, SN14 8NF, GB</t>
  </si>
  <si>
    <t>OC403062</t>
  </si>
  <si>
    <t>221261416</t>
  </si>
  <si>
    <t>procurement@handmillarconsulting.co.uk</t>
  </si>
  <si>
    <t>708144</t>
  </si>
  <si>
    <t>HAPPY MOOSE LIMITED</t>
  </si>
  <si>
    <t>Within Body Matters Gym, Heywood, OL10 4AG, GB</t>
  </si>
  <si>
    <t>10823198</t>
  </si>
  <si>
    <t>223039257</t>
  </si>
  <si>
    <t>gary@happy-moose.co.uk</t>
  </si>
  <si>
    <t>723156</t>
  </si>
  <si>
    <t>HAPPY PRODUCTIVE PEOPLE LIMITED</t>
  </si>
  <si>
    <t>Profile West Suite 2, Floor 1, Brentford, TW8 9ES, GB</t>
  </si>
  <si>
    <t>10984003</t>
  </si>
  <si>
    <t>223388140</t>
  </si>
  <si>
    <t>jamie@hpp.works</t>
  </si>
  <si>
    <t>708191</t>
  </si>
  <si>
    <t>HAPPYWIRED LTD</t>
  </si>
  <si>
    <t>Hayfield House, Chesterfield, S41 7ST, GB</t>
  </si>
  <si>
    <t>10186580</t>
  </si>
  <si>
    <t>221810895</t>
  </si>
  <si>
    <t>makeme@happywired.com</t>
  </si>
  <si>
    <t>715711</t>
  </si>
  <si>
    <t>HASHBANG DIGITAL LIMITED</t>
  </si>
  <si>
    <t>International House, London, E16 2DQ, GB</t>
  </si>
  <si>
    <t>12504402</t>
  </si>
  <si>
    <t>225761895</t>
  </si>
  <si>
    <t>info@hashbang.digital</t>
  </si>
  <si>
    <t>718962</t>
  </si>
  <si>
    <t>HAWKROSE LTD</t>
  </si>
  <si>
    <t>Suite 30 Hardmans Business Centre, Rawtenstall, BB4 6HH, GB</t>
  </si>
  <si>
    <t>12434246</t>
  </si>
  <si>
    <t>225667335</t>
  </si>
  <si>
    <t>robhibbert@hawkrose.com</t>
  </si>
  <si>
    <t>93308</t>
  </si>
  <si>
    <t>HCL TECHNOLOGIES UK LIMITED</t>
  </si>
  <si>
    <t>6th Floor, 70 Gracechurch Street, London, EC3V 0XL, GB</t>
  </si>
  <si>
    <t>8658132</t>
  </si>
  <si>
    <t>219591603</t>
  </si>
  <si>
    <t>eas-hclsalessup@hcl.com</t>
  </si>
  <si>
    <t>719274</t>
  </si>
  <si>
    <t>HEADCHANNEL CONSULTING LIMITED</t>
  </si>
  <si>
    <t>12701710</t>
  </si>
  <si>
    <t>226024476</t>
  </si>
  <si>
    <t>contact@headchannel.co.uk</t>
  </si>
  <si>
    <t>708061</t>
  </si>
  <si>
    <t>HEADSCAPE LIMITED</t>
  </si>
  <si>
    <t>The Old Farmhouse, Wolferstan Drive, Salisbury, SP1 3XZ, GB</t>
  </si>
  <si>
    <t>4251820</t>
  </si>
  <si>
    <t>222338514</t>
  </si>
  <si>
    <t>directors@headscape.co.uk</t>
  </si>
  <si>
    <t>700226</t>
  </si>
  <si>
    <t>HEALTH HR UK LIMITED</t>
  </si>
  <si>
    <t>London Office 167 - 169 Great Portland Street, London, W1W 5PF, GB</t>
  </si>
  <si>
    <t>8704838</t>
  </si>
  <si>
    <t>219653186</t>
  </si>
  <si>
    <t>info@hhruk.co.uk</t>
  </si>
  <si>
    <t>722820</t>
  </si>
  <si>
    <t>HEALTHCARE INNOVATION CONSORTIUM LTD</t>
  </si>
  <si>
    <t>117 Chestergate, Macclesfield, SK11 6DP, GB</t>
  </si>
  <si>
    <t>13160464</t>
  </si>
  <si>
    <t>227643136</t>
  </si>
  <si>
    <t>hadleigh@hicdigital.co.uk</t>
  </si>
  <si>
    <t>704257</t>
  </si>
  <si>
    <t>MACE &amp; MENTER LTD</t>
  </si>
  <si>
    <t>16 Upper Street, Bristol, BS4 3BU, GB</t>
  </si>
  <si>
    <t>8249700</t>
  </si>
  <si>
    <t>218633637</t>
  </si>
  <si>
    <t>operations@healthia.services</t>
  </si>
  <si>
    <t>719482</t>
  </si>
  <si>
    <t>HEALTHY SYSTEMS PARTNERSHIP LIMITED</t>
  </si>
  <si>
    <t>Unit 2 Invicta Park, Dartford, DA1 5BU, GB</t>
  </si>
  <si>
    <t>9089920</t>
  </si>
  <si>
    <t>220200097</t>
  </si>
  <si>
    <t>jo@activmob.org</t>
  </si>
  <si>
    <t>711213</t>
  </si>
  <si>
    <t>HEAVY PENGUIN LTD</t>
  </si>
  <si>
    <t>Studio 2, Pelmark House, Ware, SG12 9HP, GB</t>
  </si>
  <si>
    <t>11885180</t>
  </si>
  <si>
    <t>224921728</t>
  </si>
  <si>
    <t>info@heavypenguin.com</t>
  </si>
  <si>
    <t>703439</t>
  </si>
  <si>
    <t>HELICON HEALTH LIMITED</t>
  </si>
  <si>
    <t>90 Tottenham Court Road, London, W1T 4TJ, GB</t>
  </si>
  <si>
    <t>8070188</t>
  </si>
  <si>
    <t>218396664</t>
  </si>
  <si>
    <t>info@heliconhealth.co.uk</t>
  </si>
  <si>
    <t>93140</t>
  </si>
  <si>
    <t>HELYX SECURE INFORMATION SYSTEMS LIMITED</t>
  </si>
  <si>
    <t>Millennium House, 65 Walton Street, Aylesbury, HP21 7QG, GB</t>
  </si>
  <si>
    <t>4464638</t>
  </si>
  <si>
    <t>424770241</t>
  </si>
  <si>
    <t>enquiries@helyx.co.uk</t>
  </si>
  <si>
    <t>721708</t>
  </si>
  <si>
    <t>HERD IT CONSULTING LTD</t>
  </si>
  <si>
    <t>Studio S10, Leah's Yard, 22 Cambridge Street, Sheffield, S1 4HP, GB</t>
  </si>
  <si>
    <t>14226083</t>
  </si>
  <si>
    <t>229094051</t>
  </si>
  <si>
    <t>simon.churan@herd.consulting</t>
  </si>
  <si>
    <t>722798</t>
  </si>
  <si>
    <t>HESH SECURITY LIMITED</t>
  </si>
  <si>
    <t>Unit 8 82 James Carter Road, Bury St. Edmunds, IP28 7DE, GB</t>
  </si>
  <si>
    <t>14851882</t>
  </si>
  <si>
    <t>230612775</t>
  </si>
  <si>
    <t>elpg454@gmail.com</t>
  </si>
  <si>
    <t>710468</t>
  </si>
  <si>
    <t>HEX PRODUCTIONS LIMITED</t>
  </si>
  <si>
    <t>20/20a Westminster Buildings Theatre Square, Nottingham, NG1 6LG, GB</t>
  </si>
  <si>
    <t>9495479</t>
  </si>
  <si>
    <t>220753053</t>
  </si>
  <si>
    <t>james.hall@horlix.com</t>
  </si>
  <si>
    <t>711054</t>
  </si>
  <si>
    <t>HEXIOSEC LIMITED</t>
  </si>
  <si>
    <t>Eagle Tower, Cheltenham, GL50 1TA, GB</t>
  </si>
  <si>
    <t>11223788</t>
  </si>
  <si>
    <t>223711844</t>
  </si>
  <si>
    <t>frameworks@hexiosec.com</t>
  </si>
  <si>
    <t>722978</t>
  </si>
  <si>
    <t>HIGHER DIGITAL LIMITED</t>
  </si>
  <si>
    <t>Suite 1, 7th Floor 50 Broadway, London, SW1H 0BL, GB</t>
  </si>
  <si>
    <t>13576046</t>
  </si>
  <si>
    <t>227968160</t>
  </si>
  <si>
    <t>colin@higher.digital</t>
  </si>
  <si>
    <t>718386</t>
  </si>
  <si>
    <t>HILLTOP DIGITAL LAB LTD</t>
  </si>
  <si>
    <t>Profolk St. Petersgate, Stockport, SK1 1AR, GB</t>
  </si>
  <si>
    <t>12715368</t>
  </si>
  <si>
    <t>226042491</t>
  </si>
  <si>
    <t>Finance@hilltopdigitallab.com</t>
  </si>
  <si>
    <t>714172</t>
  </si>
  <si>
    <t>HIMANYU TECHNOLOGIES LIMITED</t>
  </si>
  <si>
    <t>Imex Centre 575-599 Maxted Road, Hemel Hempstead, HP2 7DX, GB</t>
  </si>
  <si>
    <t>8828372</t>
  </si>
  <si>
    <t>219814794</t>
  </si>
  <si>
    <t>krishna.eppili@hitechs.co.uk</t>
  </si>
  <si>
    <t>700950</t>
  </si>
  <si>
    <t>HINDUJA GLOBAL SOLUTIONS UK LIMITED</t>
  </si>
  <si>
    <t>Part Eleventh Floor West Vantage, Brentford, TW8 9AG, GB</t>
  </si>
  <si>
    <t>3017799</t>
  </si>
  <si>
    <t>777547712</t>
  </si>
  <si>
    <t>bidteam@teamhgs.com</t>
  </si>
  <si>
    <t>702534</t>
  </si>
  <si>
    <t>HIPPO DIGITAL LIMITED</t>
  </si>
  <si>
    <t>1st Floor Aireside House, Aire Street, Leeds, LS1 4HT, GB</t>
  </si>
  <si>
    <t>9877239</t>
  </si>
  <si>
    <t>221253893</t>
  </si>
  <si>
    <t>opportunities@hippodigital.co.uk</t>
  </si>
  <si>
    <t>719170</t>
  </si>
  <si>
    <t>HIREXA SOLUTIONS UK LIMITED</t>
  </si>
  <si>
    <t>77 Fulham Palace Road, London, W6 8JA, GB</t>
  </si>
  <si>
    <t>9972103</t>
  </si>
  <si>
    <t>221523446</t>
  </si>
  <si>
    <t>msp.support@hirexa.com</t>
  </si>
  <si>
    <t>721527</t>
  </si>
  <si>
    <t>HITACHI DIGITAL SERVICES UK LIMITED</t>
  </si>
  <si>
    <t>14th Floor, Broadgate Tower, London, EC2A 2EW, GB</t>
  </si>
  <si>
    <t>15333903</t>
  </si>
  <si>
    <t>231266364</t>
  </si>
  <si>
    <t>HCUK.BidTeam@hitachids.com</t>
  </si>
  <si>
    <t>92280</t>
  </si>
  <si>
    <t>HITACHI SOLUTIONS EUROPE LTD</t>
  </si>
  <si>
    <t>110 Bishopsgate, 23rd Floor, London, EC2N 4AY, GB</t>
  </si>
  <si>
    <t>4924233</t>
  </si>
  <si>
    <t>736646378</t>
  </si>
  <si>
    <t>enquiries@hitachisolutions.com</t>
  </si>
  <si>
    <t>705100</t>
  </si>
  <si>
    <t>HITCH MARKETING LIMITED</t>
  </si>
  <si>
    <t>255 Poulton Road, Wallasey, CH44 4BT, GB</t>
  </si>
  <si>
    <t>7839215</t>
  </si>
  <si>
    <t>217541232</t>
  </si>
  <si>
    <t>team@hitchmarketing.co.uk</t>
  </si>
  <si>
    <t>700826</t>
  </si>
  <si>
    <t>HIVE IT LIMITED</t>
  </si>
  <si>
    <t>30 New Oxford House 30 New Oxford House, Sheffield, S1 2HB, GB</t>
  </si>
  <si>
    <t>8852342</t>
  </si>
  <si>
    <t>219846251</t>
  </si>
  <si>
    <t>info@hiveit.co.uk</t>
  </si>
  <si>
    <t>704062</t>
  </si>
  <si>
    <t>HIVEMIND NETWORK LIMITED</t>
  </si>
  <si>
    <t>Anvil Cottage, Pyrford, GU22 8UW, GB</t>
  </si>
  <si>
    <t>8834029</t>
  </si>
  <si>
    <t>220013006</t>
  </si>
  <si>
    <t>finance.team@hivemindnetwork.com</t>
  </si>
  <si>
    <t>713909</t>
  </si>
  <si>
    <t>HLE CONSULTING (UK) LIMITED</t>
  </si>
  <si>
    <t>39 Guildford Road, Lightwater, GU18 5SA, GB</t>
  </si>
  <si>
    <t>7003224</t>
  </si>
  <si>
    <t>211772898</t>
  </si>
  <si>
    <t>hazel.eggleton@hleconsulting.co.uk</t>
  </si>
  <si>
    <t>703116</t>
  </si>
  <si>
    <t>HMA DESIGNED SOLUTIONS LIMITED</t>
  </si>
  <si>
    <t>Christopher Chambers, Chapeltown Sheffield, S35 2XH, GB</t>
  </si>
  <si>
    <t>2668039</t>
  </si>
  <si>
    <t>770450591</t>
  </si>
  <si>
    <t>nicola@hma.co.uk</t>
  </si>
  <si>
    <t>718896</t>
  </si>
  <si>
    <t>HOGARTH WORLDWIDE LIMITED</t>
  </si>
  <si>
    <t>6 Brewhouse Yard, London, EC1V 4DG, GB</t>
  </si>
  <si>
    <t>6872427</t>
  </si>
  <si>
    <t>211602648</t>
  </si>
  <si>
    <t>UKNewBusiness@hogarth.com</t>
  </si>
  <si>
    <t>700844</t>
  </si>
  <si>
    <t>HOME CONNECTIONS LETTINGS LIMITED</t>
  </si>
  <si>
    <t>United House, London, N7 9DP, GB</t>
  </si>
  <si>
    <t>5375099</t>
  </si>
  <si>
    <t>345657030</t>
  </si>
  <si>
    <t>office@home-connections.co.uk</t>
  </si>
  <si>
    <t>704148</t>
  </si>
  <si>
    <t>HORIZON INDUSTRIES INTERNATIONAL LIMITED</t>
  </si>
  <si>
    <t>Charlotte House Stanier Way, The Wyvern Business Park, Derby, DE21 6BF, GB</t>
  </si>
  <si>
    <t>9482860</t>
  </si>
  <si>
    <t>220736618</t>
  </si>
  <si>
    <t>arjun.shamlal@hiil.co.uk</t>
  </si>
  <si>
    <t>712931</t>
  </si>
  <si>
    <t>HRP CONSULTANCY LIMITED</t>
  </si>
  <si>
    <t>Suite 1 Aireside House, Keighley, BD21 4BZ, GB</t>
  </si>
  <si>
    <t>5695722</t>
  </si>
  <si>
    <t>348982492</t>
  </si>
  <si>
    <t>contracts@hrpconsultancy.com</t>
  </si>
  <si>
    <t>716921</t>
  </si>
  <si>
    <t>HSO ENTERPRISE SOLUTIONS LIMITED</t>
  </si>
  <si>
    <t>3rd floor, Jackson House, Sibson Road,, Sale, Manchester,, M33 7RR, GB</t>
  </si>
  <si>
    <t>9910591</t>
  </si>
  <si>
    <t>221297337</t>
  </si>
  <si>
    <t>UK-GCloud@hso.com</t>
  </si>
  <si>
    <t>717498</t>
  </si>
  <si>
    <t>HUMAN ENGINE LIMITED</t>
  </si>
  <si>
    <t>101 Aylesbury Road, Aylesbury, HP22 5BT, GB</t>
  </si>
  <si>
    <t>11212476</t>
  </si>
  <si>
    <t>223696425</t>
  </si>
  <si>
    <t>procurement@human-engine.co.uk</t>
  </si>
  <si>
    <t>713469</t>
  </si>
  <si>
    <t>HUMANAYZ LTD</t>
  </si>
  <si>
    <t>Bide Cottage, Rock Channel, Rye, TN31 7HJ, GB</t>
  </si>
  <si>
    <t>8969252</t>
  </si>
  <si>
    <t>219999958</t>
  </si>
  <si>
    <t>bo.ozden@humanayz.com</t>
  </si>
  <si>
    <t>713650</t>
  </si>
  <si>
    <t>Humanly Limited</t>
  </si>
  <si>
    <t>10622903</t>
  </si>
  <si>
    <t>222766670</t>
  </si>
  <si>
    <t>hello@designhumanly.com</t>
  </si>
  <si>
    <t>712177</t>
  </si>
  <si>
    <t>HUNTER HEALTHCARE RESOURCING LIMITED</t>
  </si>
  <si>
    <t>Berkshire House Floor 2, 168-173 High Holborn, London, WC1V 7AA, GB</t>
  </si>
  <si>
    <t>7600695</t>
  </si>
  <si>
    <t>217226485</t>
  </si>
  <si>
    <t>enquiries@hunter-healthcare.com</t>
  </si>
  <si>
    <t>713988</t>
  </si>
  <si>
    <t>HUSYS LTD</t>
  </si>
  <si>
    <t>104 Sunbury Road, Feltham, TW13 4PQ, GB</t>
  </si>
  <si>
    <t>8668629</t>
  </si>
  <si>
    <t>219605530</t>
  </si>
  <si>
    <t>sylvia.horner@husys.co.uk</t>
  </si>
  <si>
    <t>711403</t>
  </si>
  <si>
    <t>HYPER TALENT SOLUTIONS LTD</t>
  </si>
  <si>
    <t>7057259</t>
  </si>
  <si>
    <t>216260079</t>
  </si>
  <si>
    <t>amri.nazeer@hypertalentsolutions.com</t>
  </si>
  <si>
    <t>723030</t>
  </si>
  <si>
    <t>HYPERACT LTD</t>
  </si>
  <si>
    <t>7 Park Row, Leeds, LS1 5HD, GB</t>
  </si>
  <si>
    <t>14121347</t>
  </si>
  <si>
    <t>228953991</t>
  </si>
  <si>
    <t>leadership@hyperact.co.uk</t>
  </si>
  <si>
    <t>705033</t>
  </si>
  <si>
    <t>I10 LIMITED</t>
  </si>
  <si>
    <t>4 Alston Court, Peterborough, PE6 9RU, GB</t>
  </si>
  <si>
    <t>5136480</t>
  </si>
  <si>
    <t>738823017</t>
  </si>
  <si>
    <t>mark.hastings@i-10.co.uk</t>
  </si>
  <si>
    <t>715342</t>
  </si>
  <si>
    <t>I3SECURE LIMITED</t>
  </si>
  <si>
    <t>33 Kittoch Street, Glasgow, G74 4JW, GB</t>
  </si>
  <si>
    <t>SC655454</t>
  </si>
  <si>
    <t>225725512</t>
  </si>
  <si>
    <t>daisy.brice@i3secure.co.uk</t>
  </si>
  <si>
    <t>701105</t>
  </si>
  <si>
    <t>I3WORKS LTD</t>
  </si>
  <si>
    <t>SC477423</t>
  </si>
  <si>
    <t>220123885</t>
  </si>
  <si>
    <t>bd@i3works.co.uk</t>
  </si>
  <si>
    <t>718615</t>
  </si>
  <si>
    <t>IAFEYA LIMITED</t>
  </si>
  <si>
    <t>61 Tithebarn Street, Liverpool, L2 2SB, GB</t>
  </si>
  <si>
    <t>12228701</t>
  </si>
  <si>
    <t>225385002</t>
  </si>
  <si>
    <t>dh@iafeya.com</t>
  </si>
  <si>
    <t>93319</t>
  </si>
  <si>
    <t>IB BOOST LTD</t>
  </si>
  <si>
    <t>7027475</t>
  </si>
  <si>
    <t>211804524</t>
  </si>
  <si>
    <t>tenders@ibboost.com</t>
  </si>
  <si>
    <t>92284</t>
  </si>
  <si>
    <t>IBM UNITED KINGDOM LIMITED</t>
  </si>
  <si>
    <t>Building C, IBM Hursley Office, Hursley Park Road, Winchester, SO21 2JN, GB</t>
  </si>
  <si>
    <t>741598</t>
  </si>
  <si>
    <t>210151718</t>
  </si>
  <si>
    <t>ukcat@uk.ibm.com</t>
  </si>
  <si>
    <t>579769</t>
  </si>
  <si>
    <t>IHG GROUP LTD</t>
  </si>
  <si>
    <t>Nexus Discovery Way, Leeds, LS2 3AA, GB</t>
  </si>
  <si>
    <t>7997180</t>
  </si>
  <si>
    <t>218300491</t>
  </si>
  <si>
    <t>altaf@iboxhealthcare.co.uk</t>
  </si>
  <si>
    <t>717799</t>
  </si>
  <si>
    <t>IBU CONSULTING LTD</t>
  </si>
  <si>
    <t>79 College Road, Harrow, HA1 1BD, GB</t>
  </si>
  <si>
    <t>9134006</t>
  </si>
  <si>
    <t>220257358</t>
  </si>
  <si>
    <t>shiv@ibuconsulting.com</t>
  </si>
  <si>
    <t>716304</t>
  </si>
  <si>
    <t>ICE CREATES LIMITED</t>
  </si>
  <si>
    <t>Unit 2 Abbots Quay, Birkenhead, CH41 5LH, GB</t>
  </si>
  <si>
    <t>3881965</t>
  </si>
  <si>
    <t>238910314</t>
  </si>
  <si>
    <t>tenders@icecreates.com</t>
  </si>
  <si>
    <t>718730</t>
  </si>
  <si>
    <t>ICEBREAKER ONE LTD</t>
  </si>
  <si>
    <t>12156788</t>
  </si>
  <si>
    <t>225287865</t>
  </si>
  <si>
    <t>finance@icebreakerone.org</t>
  </si>
  <si>
    <t>702181</t>
  </si>
  <si>
    <t>ICF CONSULTING SERVICES LIMITED</t>
  </si>
  <si>
    <t>1st Floor 62/63 Threadneedle Street, London, EC2R 8HP, GB</t>
  </si>
  <si>
    <t>4161656</t>
  </si>
  <si>
    <t>221428324</t>
  </si>
  <si>
    <t>uktenders@icf.com</t>
  </si>
  <si>
    <t>706814</t>
  </si>
  <si>
    <t>ICORE LIMITED</t>
  </si>
  <si>
    <t>14th Floor 33 Cavendish Square, London, W1G 0PW, GB</t>
  </si>
  <si>
    <t>3446796</t>
  </si>
  <si>
    <t>536412851</t>
  </si>
  <si>
    <t>info@icore-ltd.com</t>
  </si>
  <si>
    <t>707503</t>
  </si>
  <si>
    <t>ICROSSING LIMITED</t>
  </si>
  <si>
    <t>The Projects Brighton, Brighton, BN1 1AD, GB</t>
  </si>
  <si>
    <t>3955760</t>
  </si>
  <si>
    <t>239668812</t>
  </si>
  <si>
    <t>results@icrossing.co.uk</t>
  </si>
  <si>
    <t>710349</t>
  </si>
  <si>
    <t>ICS LABS LIMITED</t>
  </si>
  <si>
    <t>Westgate House, London, EC1N 2LL, GB</t>
  </si>
  <si>
    <t>10192472</t>
  </si>
  <si>
    <t>221818804</t>
  </si>
  <si>
    <t>bhavesh.patel@the-ics.com</t>
  </si>
  <si>
    <t>708232</t>
  </si>
  <si>
    <t>ICT REVOLUTIONS LTD</t>
  </si>
  <si>
    <t>2nd Floor College House, 17 King Edwards Road, Ruislip, HA4 7AE, GB</t>
  </si>
  <si>
    <t>8541894</t>
  </si>
  <si>
    <t>219438552</t>
  </si>
  <si>
    <t>finance@ictrevolutions.com</t>
  </si>
  <si>
    <t>721082</t>
  </si>
  <si>
    <t>IDATAMAZE LIMITED</t>
  </si>
  <si>
    <t>11 Dormer Place, Leamington Spa, CV32 5AA, GB</t>
  </si>
  <si>
    <t>13791456</t>
  </si>
  <si>
    <t>228512619</t>
  </si>
  <si>
    <t>commercial@idatamaze.com</t>
  </si>
  <si>
    <t>715635</t>
  </si>
  <si>
    <t>IDBI SOLUTIONS LIMITED</t>
  </si>
  <si>
    <t>Tower House, Lincoln, LN1 1XW, GB</t>
  </si>
  <si>
    <t>10473209</t>
  </si>
  <si>
    <t>222198471</t>
  </si>
  <si>
    <t>info@idbi-solutions.co.uk</t>
  </si>
  <si>
    <t>92722</t>
  </si>
  <si>
    <t>IDEAL HEALTH CONSULTANTS LIMITED</t>
  </si>
  <si>
    <t>4682292</t>
  </si>
  <si>
    <t>734089977</t>
  </si>
  <si>
    <t>tenders@idealts.co.uk</t>
  </si>
  <si>
    <t>716138</t>
  </si>
  <si>
    <t>IDENCY LIMITED</t>
  </si>
  <si>
    <t>Fairway House, Armstrong Way, Farnborough, GU14 0LP, GB</t>
  </si>
  <si>
    <t>8965113</t>
  </si>
  <si>
    <t>219991769</t>
  </si>
  <si>
    <t>gov.uk@idency.com</t>
  </si>
  <si>
    <t>585615</t>
  </si>
  <si>
    <t>IDOX SOFTWARE LTD</t>
  </si>
  <si>
    <t>Unit 5, Woking 8, Forsyth Road, Woking, GU21 5SB, GB</t>
  </si>
  <si>
    <t>2933889</t>
  </si>
  <si>
    <t>738400464</t>
  </si>
  <si>
    <t>bidteam@idoxgroup.com</t>
  </si>
  <si>
    <t>92286</t>
  </si>
  <si>
    <t>IEG4 LIMITED</t>
  </si>
  <si>
    <t>2 Jordan Street,</t>
  </si>
  <si>
    <t>349367826</t>
  </si>
  <si>
    <t>713268</t>
  </si>
  <si>
    <t>IF COLLECTIVE LTD</t>
  </si>
  <si>
    <t>32 Mulberry Way, Doncaster, DN3 3UE, GB</t>
  </si>
  <si>
    <t>11609165</t>
  </si>
  <si>
    <t>224425323</t>
  </si>
  <si>
    <t>hi@ifcollective.co.uk</t>
  </si>
  <si>
    <t>718674</t>
  </si>
  <si>
    <t>I-FINITY ASSOCIATES LIMITED</t>
  </si>
  <si>
    <t>Blake House, York, YO30 7BZ, GB</t>
  </si>
  <si>
    <t>4353269</t>
  </si>
  <si>
    <t>423656391</t>
  </si>
  <si>
    <t>Mandy.huntington@i-finity.co.uk</t>
  </si>
  <si>
    <t>723006</t>
  </si>
  <si>
    <t>IGNITE PROGRAMME PARTNERS LIMITED</t>
  </si>
  <si>
    <t>16 Avonleaze, Bristol, BS9 2HU, GB</t>
  </si>
  <si>
    <t>16417039</t>
  </si>
  <si>
    <t>233753025</t>
  </si>
  <si>
    <t>contact@igniteprogrammepartners.co.uk</t>
  </si>
  <si>
    <t>722210</t>
  </si>
  <si>
    <t>IGUANA LTD</t>
  </si>
  <si>
    <t>Office Gold, Building 3 Chiswick Park, London, W4 5YA, GB</t>
  </si>
  <si>
    <t>14470410</t>
  </si>
  <si>
    <t>230097101</t>
  </si>
  <si>
    <t>information@iguanasolutions.co.uk</t>
  </si>
  <si>
    <t>582427</t>
  </si>
  <si>
    <t>IJYI LTD</t>
  </si>
  <si>
    <t>Ip-City Centre, Ipswich, IP2 8SD, GB</t>
  </si>
  <si>
    <t>8844194</t>
  </si>
  <si>
    <t>219835474</t>
  </si>
  <si>
    <t>sales@ijyi.com</t>
  </si>
  <si>
    <t>708782</t>
  </si>
  <si>
    <t>ILLUMINET SOLUTIONS LIMITED</t>
  </si>
  <si>
    <t>Foundry 1st And 2nd Floors, Brownsea House, Poole, BH15 1SR, GB</t>
  </si>
  <si>
    <t>7001312</t>
  </si>
  <si>
    <t>211770483</t>
  </si>
  <si>
    <t>enquiries@illuminetsolutions.com</t>
  </si>
  <si>
    <t>701511</t>
  </si>
  <si>
    <t>IMAGINET LIMITED</t>
  </si>
  <si>
    <t>Stables 1 Howbery Park, Wallingford, OX10 8BA, GB</t>
  </si>
  <si>
    <t>3042421</t>
  </si>
  <si>
    <t>423812668</t>
  </si>
  <si>
    <t>nigel.roberts@imaginet.co.uk</t>
  </si>
  <si>
    <t>704509</t>
  </si>
  <si>
    <t>IMPERF CONSULTING LIMITED</t>
  </si>
  <si>
    <t>The Old CourtHouse, New Road Avenue, Chatham, ME4 6BE, GB</t>
  </si>
  <si>
    <t>6974660</t>
  </si>
  <si>
    <t>211735823</t>
  </si>
  <si>
    <t>sola.famoriyo@imperfconsulting.com</t>
  </si>
  <si>
    <t>703317</t>
  </si>
  <si>
    <t>I-NET SOFTWARE SOLUTIONS LTD</t>
  </si>
  <si>
    <t>42 Viola Avenue, Middlesex, TW14 0EW, GB</t>
  </si>
  <si>
    <t>5607748</t>
  </si>
  <si>
    <t>348077368</t>
  </si>
  <si>
    <t>gundasr@inetsoftwaresolutions.co.uk</t>
  </si>
  <si>
    <t>700034</t>
  </si>
  <si>
    <t>INETUM DIGITAL SERVICES UK LIMITED</t>
  </si>
  <si>
    <t>1 Poultry, London, EC2R 8EJ, GB</t>
  </si>
  <si>
    <t>7206707</t>
  </si>
  <si>
    <t>216669703</t>
  </si>
  <si>
    <t>accounts.uk@inetum.com</t>
  </si>
  <si>
    <t>708615</t>
  </si>
  <si>
    <t>INFLUENTIAL SOFTWARE SERVICES LIMITED</t>
  </si>
  <si>
    <t>11 Hollingworth Court, Turkey Mill Business Park, Maidstone, ME14 5PP, GB</t>
  </si>
  <si>
    <t>2779820</t>
  </si>
  <si>
    <t>347050916</t>
  </si>
  <si>
    <t>contact@influentialsoftware.com</t>
  </si>
  <si>
    <t>711650</t>
  </si>
  <si>
    <t>INFOMATRIX ENTERPRISE SOLUTIONS LIMITED</t>
  </si>
  <si>
    <t>5008225</t>
  </si>
  <si>
    <t>737506589</t>
  </si>
  <si>
    <t>hello@infomatrix-solutions.co.uk</t>
  </si>
  <si>
    <t>700419</t>
  </si>
  <si>
    <t>INFOMENTUM LIMITED</t>
  </si>
  <si>
    <t>68 King William Street, London, EC4N 7HR, GB</t>
  </si>
  <si>
    <t>6306839</t>
  </si>
  <si>
    <t>210061654</t>
  </si>
  <si>
    <t>vikram@infomentum.co.uk</t>
  </si>
  <si>
    <t>92433</t>
  </si>
  <si>
    <t>INFORMED SOLUTIONS LIMITED</t>
  </si>
  <si>
    <t>The Old Bank, Old Market Place, Altrincham, Cheshire, WA14 4PA, GB</t>
  </si>
  <si>
    <t>2755304</t>
  </si>
  <si>
    <t>346179542</t>
  </si>
  <si>
    <t>opportunities@informed.com</t>
  </si>
  <si>
    <t>719076</t>
  </si>
  <si>
    <t>INFOSERV SYSTEMS LTD</t>
  </si>
  <si>
    <t>Epsilon House The Square, Gloucester, GL3 4AD, GB</t>
  </si>
  <si>
    <t>11275603</t>
  </si>
  <si>
    <t>223781844</t>
  </si>
  <si>
    <t>admin@infoserv.ltd</t>
  </si>
  <si>
    <t>93227</t>
  </si>
  <si>
    <t>INFOSYS LIMITED</t>
  </si>
  <si>
    <t>10 Upper Bank St, London, E14 5NP, GB</t>
  </si>
  <si>
    <t>FC020086</t>
  </si>
  <si>
    <t>641634761</t>
  </si>
  <si>
    <t>ukps@infosys.com</t>
  </si>
  <si>
    <t>714887</t>
  </si>
  <si>
    <t>INFOTECHTION LIMITED</t>
  </si>
  <si>
    <t>20 Wenlock Road, London, N1 7GU, GB</t>
  </si>
  <si>
    <t>12048948</t>
  </si>
  <si>
    <t>225142890</t>
  </si>
  <si>
    <t>contact@infotechtion.com</t>
  </si>
  <si>
    <t>700384</t>
  </si>
  <si>
    <t>INFOTEL UK CONSULTING LTD</t>
  </si>
  <si>
    <t>Karmjit House Balliol Business Park, Newcastle Upon Tyne, NE12 8EW, GB</t>
  </si>
  <si>
    <t>9394161</t>
  </si>
  <si>
    <t>220596628</t>
  </si>
  <si>
    <t>steven.lamb@infotel.com</t>
  </si>
  <si>
    <t>716463</t>
  </si>
  <si>
    <t>INFRATECH SYSTEMS LIMITED</t>
  </si>
  <si>
    <t>10834691</t>
  </si>
  <si>
    <t>223054708</t>
  </si>
  <si>
    <t>contact@infratechsystems.co.uk</t>
  </si>
  <si>
    <t>714440</t>
  </si>
  <si>
    <t>INFRISM TECHNOLOGIES LTD</t>
  </si>
  <si>
    <t>Radclyffe House 66/68 Hagley Road, Birmingham, B16 8PF, GB</t>
  </si>
  <si>
    <t>11583793</t>
  </si>
  <si>
    <t>224391251</t>
  </si>
  <si>
    <t>info@infrism.com</t>
  </si>
  <si>
    <t>92888</t>
  </si>
  <si>
    <t>INFUSE CONSULTING LIMITED</t>
  </si>
  <si>
    <t>Watergates Building, 109 Coleman Road, Leicester, LE5 4LE, GB</t>
  </si>
  <si>
    <t>4384537</t>
  </si>
  <si>
    <t>423968291</t>
  </si>
  <si>
    <t>_sales@infuse.it</t>
  </si>
  <si>
    <t>715618</t>
  </si>
  <si>
    <t>INFUSE DATA SOLUTIONS LIMITED</t>
  </si>
  <si>
    <t>Bank Farm Buildings Chester Road, Chester, CH3 6HJ, GB</t>
  </si>
  <si>
    <t>11816831</t>
  </si>
  <si>
    <t>224704607</t>
  </si>
  <si>
    <t>accounts@infusedata.co.uk</t>
  </si>
  <si>
    <t>720997</t>
  </si>
  <si>
    <t>INGENTIVE LIMITED</t>
  </si>
  <si>
    <t>18 King William Street Pheonix House, London, EC4N 7BP, GB</t>
  </si>
  <si>
    <t>15014526</t>
  </si>
  <si>
    <t>230832688</t>
  </si>
  <si>
    <t>hemraj.tatur@ingentive.com</t>
  </si>
  <si>
    <t>702174</t>
  </si>
  <si>
    <t>INITFORTHE LTD</t>
  </si>
  <si>
    <t>Bartle House, Manchester, M2 3WQ, GB</t>
  </si>
  <si>
    <t>5201553</t>
  </si>
  <si>
    <t>739489438</t>
  </si>
  <si>
    <t>info@initforthe.com</t>
  </si>
  <si>
    <t>713236</t>
  </si>
  <si>
    <t>INKTRAP LIMITED</t>
  </si>
  <si>
    <t>86 - 90 Paul Street, London, EC2A 4NE, GB</t>
  </si>
  <si>
    <t>9761554</t>
  </si>
  <si>
    <t>221099924</t>
  </si>
  <si>
    <t>hello@inktrap.co.uk</t>
  </si>
  <si>
    <t>723099</t>
  </si>
  <si>
    <t>INNER CIRCLE CONSULTING LIMITED</t>
  </si>
  <si>
    <t>Unit 3 9 Bell Yard Mews, London, SE1 3UY, GB</t>
  </si>
  <si>
    <t>6799707</t>
  </si>
  <si>
    <t>211507112</t>
  </si>
  <si>
    <t>opportunities@innercircleconsulting.co.uk</t>
  </si>
  <si>
    <t>713601</t>
  </si>
  <si>
    <t>INNOVATE SUPPLY CHAIN CONSULTANTS LTD</t>
  </si>
  <si>
    <t>42 Woodhouse Lane, Sale, M33 4JY, GB</t>
  </si>
  <si>
    <t>11477259</t>
  </si>
  <si>
    <t>224248025</t>
  </si>
  <si>
    <t>dinesh_nidamanuru@yahoo.com</t>
  </si>
  <si>
    <t>718194</t>
  </si>
  <si>
    <t>INNOVATION TECHNOLOGY AND BUSINESS SOLUTIONS LIMITED</t>
  </si>
  <si>
    <t>Aviation House, 125 KINGSWAY, HOLBORN, LONDON, WC2B 6NH, GB</t>
  </si>
  <si>
    <t>10582484</t>
  </si>
  <si>
    <t>222346687</t>
  </si>
  <si>
    <t>business.development@innova-tsn.com</t>
  </si>
  <si>
    <t>723211</t>
  </si>
  <si>
    <t>INNOVOTECH SOLUTIONS LTD</t>
  </si>
  <si>
    <t>10641546</t>
  </si>
  <si>
    <t>222791817</t>
  </si>
  <si>
    <t>sandun.lewke@gmail.com</t>
  </si>
  <si>
    <t>703199</t>
  </si>
  <si>
    <t>INOAPPS LIMITED</t>
  </si>
  <si>
    <t>6 Queens Road, Aberdeen, AB15 4ZT, GB</t>
  </si>
  <si>
    <t>SC280651</t>
  </si>
  <si>
    <t>345650811</t>
  </si>
  <si>
    <t>sales.support@inoapps.com</t>
  </si>
  <si>
    <t>718378</t>
  </si>
  <si>
    <t>INPERTA TECHNOLOGIES LIMITED</t>
  </si>
  <si>
    <t>11a Oaks Avenue, Feltham, TW13 5JD, GB</t>
  </si>
  <si>
    <t>7054493</t>
  </si>
  <si>
    <t>216256542</t>
  </si>
  <si>
    <t>mail@inperta.com</t>
  </si>
  <si>
    <t>713724</t>
  </si>
  <si>
    <t>INSIDER TECHNOLOGIES LIMITED</t>
  </si>
  <si>
    <t>4th Floor 2 City Approach, Eccles, M30 0BL, GB</t>
  </si>
  <si>
    <t>2352867</t>
  </si>
  <si>
    <t>503281347</t>
  </si>
  <si>
    <t>support@insidertech.co.uk</t>
  </si>
  <si>
    <t>92295</t>
  </si>
  <si>
    <t>INSIGHT DIRECT (UK) LTD</t>
  </si>
  <si>
    <t>1st Floor St Paul's Place, Sheffield, S1 2JF, GB</t>
  </si>
  <si>
    <t>2579852</t>
  </si>
  <si>
    <t>769387739</t>
  </si>
  <si>
    <t>pstenderteam@insight.com</t>
  </si>
  <si>
    <t>723278</t>
  </si>
  <si>
    <t>INSIGHTFUL HORIZONS CONSULTING LTD</t>
  </si>
  <si>
    <t>Flat 6 Browne House Chulsa Road, London, SE26 6BS, GB</t>
  </si>
  <si>
    <t>15225084</t>
  </si>
  <si>
    <t>231117962</t>
  </si>
  <si>
    <t>insightfulhorizonsconsulting@gmail.com</t>
  </si>
  <si>
    <t>719268</t>
  </si>
  <si>
    <t>INSIMBI CONSULTING LTD</t>
  </si>
  <si>
    <t>Colmore Building, 20 Colmore Circus Queensway, Birmingham, B4 6AT, GB</t>
  </si>
  <si>
    <t>12266487</t>
  </si>
  <si>
    <t>225435674</t>
  </si>
  <si>
    <t>admin@insimbi.co.uk</t>
  </si>
  <si>
    <t>716447</t>
  </si>
  <si>
    <t>INSPIREC LTD</t>
  </si>
  <si>
    <t>12224825</t>
  </si>
  <si>
    <t>225379654</t>
  </si>
  <si>
    <t>bidteam@inspirec.com</t>
  </si>
  <si>
    <t>713431</t>
  </si>
  <si>
    <t>INTANDEM SERVICES LTD</t>
  </si>
  <si>
    <t>1st Floor Gallery Court, 28 Arcadia Avenue,, London, N3 2FG, GB</t>
  </si>
  <si>
    <t>11532819</t>
  </si>
  <si>
    <t>224322553</t>
  </si>
  <si>
    <t>hello@intandem.email</t>
  </si>
  <si>
    <t>700596</t>
  </si>
  <si>
    <t>INTEC SYSTEMS LIMITED</t>
  </si>
  <si>
    <t>Intec House, St Nicholas Close, FLEET, GU51 4JA, GB</t>
  </si>
  <si>
    <t>2202414</t>
  </si>
  <si>
    <t>397787144</t>
  </si>
  <si>
    <t>slaurie@intec.co.uk</t>
  </si>
  <si>
    <t>701999</t>
  </si>
  <si>
    <t>INTEGRELLA LTD</t>
  </si>
  <si>
    <t>2 Leman Street, London, E1W 9US, GB</t>
  </si>
  <si>
    <t>6367053</t>
  </si>
  <si>
    <t>210139183</t>
  </si>
  <si>
    <t>info@integrella.com</t>
  </si>
  <si>
    <t>93298</t>
  </si>
  <si>
    <t>INTELLIGENCE MANAGEMENT SUPPORT SERVICES LIMITED</t>
  </si>
  <si>
    <t>Box House Estate, Bath, SN13 8AA, GB</t>
  </si>
  <si>
    <t>7314773</t>
  </si>
  <si>
    <t>216808648</t>
  </si>
  <si>
    <t>frameworks@intelmsl.com</t>
  </si>
  <si>
    <t>703025</t>
  </si>
  <si>
    <t>INTELLIGENT DECISIONING LTD</t>
  </si>
  <si>
    <t>1 Cranmer Street, Nottingham, NG10 1NJ, GB</t>
  </si>
  <si>
    <t>3334833</t>
  </si>
  <si>
    <t>385654728</t>
  </si>
  <si>
    <t>info@id-live.com</t>
  </si>
  <si>
    <t>710298</t>
  </si>
  <si>
    <t>INTELLIGENT ENTERPRISE PRODUCTS LTD</t>
  </si>
  <si>
    <t>Firepool Centre For Digital Innovation (Fcdi), Taunton, TA1 1FH, GB</t>
  </si>
  <si>
    <t>7603862</t>
  </si>
  <si>
    <t>217230737</t>
  </si>
  <si>
    <t>enquiries@intelligent-enterprise-products.com</t>
  </si>
  <si>
    <t>700968</t>
  </si>
  <si>
    <t>INTELOGY LIMITED</t>
  </si>
  <si>
    <t>Unit 7, Windmill Business Village, Brooklands Clos, Sunbury-On-Thames, TW16 7DY, GB</t>
  </si>
  <si>
    <t>3127483</t>
  </si>
  <si>
    <t>493797419</t>
  </si>
  <si>
    <t>info@intelogy.co.uk</t>
  </si>
  <si>
    <t>92672</t>
  </si>
  <si>
    <t>IN-TEND LIMITED</t>
  </si>
  <si>
    <t>In-Tend House 74 High Street, Rotherham, S66 7BN, GB</t>
  </si>
  <si>
    <t>5845701</t>
  </si>
  <si>
    <t>515642424</t>
  </si>
  <si>
    <t>tenders@in-tend.co.uk</t>
  </si>
  <si>
    <t>701720</t>
  </si>
  <si>
    <t>INTERACT CONSULTING LIMITED</t>
  </si>
  <si>
    <t>327 Witan Studios, Studio E/2c, Milton Keynes, MK9 1EH, GB</t>
  </si>
  <si>
    <t>5870785</t>
  </si>
  <si>
    <t>515900061</t>
  </si>
  <si>
    <t>recruit@interactconsulting.co.uk</t>
  </si>
  <si>
    <t>719250</t>
  </si>
  <si>
    <t>INTERCIRCLE LTD</t>
  </si>
  <si>
    <t>133 Milton Avenue, London, E6 1BN, GB</t>
  </si>
  <si>
    <t>13108922</t>
  </si>
  <si>
    <t>227574270</t>
  </si>
  <si>
    <t>contact@intercircle.co.uk</t>
  </si>
  <si>
    <t>587572</t>
  </si>
  <si>
    <t>INTERGENCE SYSTEMS LIMITED</t>
  </si>
  <si>
    <t>The Old Coach House Brewery Road, Cambridge, CB22 3HG, GB</t>
  </si>
  <si>
    <t>4667187</t>
  </si>
  <si>
    <t>733939966</t>
  </si>
  <si>
    <t>admin@intergence.com</t>
  </si>
  <si>
    <t>703311</t>
  </si>
  <si>
    <t>INTERWORKS EUROPE LIMITED</t>
  </si>
  <si>
    <t>Unit 1 Christchurch Business Park, Christchurch, BH23 4FL, GB</t>
  </si>
  <si>
    <t>8368863</t>
  </si>
  <si>
    <t>219210433</t>
  </si>
  <si>
    <t>daniel.rostron@interworks.co.uk</t>
  </si>
  <si>
    <t>723146</t>
  </si>
  <si>
    <t>INTREPID LTD.</t>
  </si>
  <si>
    <t>46 Grove Road, Tring, HP23 5PD, GB</t>
  </si>
  <si>
    <t>7480378</t>
  </si>
  <si>
    <t>217080673</t>
  </si>
  <si>
    <t>sales@beintrepid.co.uk</t>
  </si>
  <si>
    <t>718430</t>
  </si>
  <si>
    <t>CUSTOMER VALUE ENGINEERING LTD</t>
  </si>
  <si>
    <t>4 The Courtyard, Newbury, RG14 1AX, GB</t>
  </si>
  <si>
    <t>7806075</t>
  </si>
  <si>
    <t>217497881</t>
  </si>
  <si>
    <t>vicky.instone@intuitaconsulting.com</t>
  </si>
  <si>
    <t>723120</t>
  </si>
  <si>
    <t>Invisible Technologies Inc.</t>
  </si>
  <si>
    <t>548 Market Street, Suite 85820, San Francisco, CA, 94104, US</t>
  </si>
  <si>
    <t>60326354</t>
  </si>
  <si>
    <t>george@vindo.technology</t>
  </si>
  <si>
    <t>703752</t>
  </si>
  <si>
    <t>INVOLVED SOLUTIONS LTD</t>
  </si>
  <si>
    <t>1 The Green, Richmond, London, England, TW9 1PL, Richmond, TW9 1PL, GB</t>
  </si>
  <si>
    <t>7719659</t>
  </si>
  <si>
    <t>217382396</t>
  </si>
  <si>
    <t>j.reading@involvedsolutions.com</t>
  </si>
  <si>
    <t>720673</t>
  </si>
  <si>
    <t>INVOTRA LIMITED</t>
  </si>
  <si>
    <t>First Floor, 129 High Street, Guildford, GU1 3AA, GB</t>
  </si>
  <si>
    <t>12990995</t>
  </si>
  <si>
    <t>226410656</t>
  </si>
  <si>
    <t>sales@invotra.com</t>
  </si>
  <si>
    <t>717487</t>
  </si>
  <si>
    <t>INVUSE LIMITED</t>
  </si>
  <si>
    <t>12292466</t>
  </si>
  <si>
    <t>225470438</t>
  </si>
  <si>
    <t>bids@invuse.com</t>
  </si>
  <si>
    <t>721304</t>
  </si>
  <si>
    <t>IO ANALYTICS LTD</t>
  </si>
  <si>
    <t>216 West George Street, Glasgow, G2 2PQ, GB</t>
  </si>
  <si>
    <t>SC743855</t>
  </si>
  <si>
    <t>229511227</t>
  </si>
  <si>
    <t>enquiries@ioanalytics.co.uk</t>
  </si>
  <si>
    <t>708970</t>
  </si>
  <si>
    <t>IOCO SOLUTIONS LIMITED</t>
  </si>
  <si>
    <t>6-7 Castle Gate, Hertford, SG14 1HD, GB</t>
  </si>
  <si>
    <t>6530792</t>
  </si>
  <si>
    <t>211119593</t>
  </si>
  <si>
    <t>sales@ioco.uk</t>
  </si>
  <si>
    <t>718883</t>
  </si>
  <si>
    <t>IPASSPORT LTD</t>
  </si>
  <si>
    <t>Suite 534 28 Old Brompton Road, London, SW7 3SS, GB</t>
  </si>
  <si>
    <t>11210943</t>
  </si>
  <si>
    <t>223694192</t>
  </si>
  <si>
    <t>sales@ipassport.global</t>
  </si>
  <si>
    <t>722960</t>
  </si>
  <si>
    <t>IPSOS (MARKET RESEARCH) LTD</t>
  </si>
  <si>
    <t>3 Thomas More Square, London, E1W 1YW, GB</t>
  </si>
  <si>
    <t>948470</t>
  </si>
  <si>
    <t>227257185</t>
  </si>
  <si>
    <t>tenders@ipsos.com</t>
  </si>
  <si>
    <t>702548</t>
  </si>
  <si>
    <t>IRIS INTELLIGENCE LIMITED</t>
  </si>
  <si>
    <t>24 Barton Street, Bath, BA1 1HG, GB</t>
  </si>
  <si>
    <t>6346803</t>
  </si>
  <si>
    <t>210112695</t>
  </si>
  <si>
    <t>info@irisintelligence.com</t>
  </si>
  <si>
    <t>709397</t>
  </si>
  <si>
    <t>Iron Mountain UK Plc</t>
  </si>
  <si>
    <t>Ground Floor, 4 More London Riverside , London, SE1 2AU, GB</t>
  </si>
  <si>
    <t>1478540</t>
  </si>
  <si>
    <t>227294949</t>
  </si>
  <si>
    <t>bidmanagementwe@ironmountain.com</t>
  </si>
  <si>
    <t>704272</t>
  </si>
  <si>
    <t>ISB GLOBAL LIMITED</t>
  </si>
  <si>
    <t>7 Canute House Durham Wharf, Brentford, TW8 8HP, GB</t>
  </si>
  <si>
    <t>3768468</t>
  </si>
  <si>
    <t>237751875</t>
  </si>
  <si>
    <t>info@isb-global.com</t>
  </si>
  <si>
    <t>703227</t>
  </si>
  <si>
    <t>ISHELP.CO.UK LIMITED</t>
  </si>
  <si>
    <t>Unit 8 Mulberry Court, Lustleigh Close, Exeter, EX2 8PW, GB</t>
  </si>
  <si>
    <t>4216662</t>
  </si>
  <si>
    <t>221985174</t>
  </si>
  <si>
    <t>enquiries@ishelp.co.uk</t>
  </si>
  <si>
    <t>706161</t>
  </si>
  <si>
    <t>ISOTOMA LIMITED</t>
  </si>
  <si>
    <t>Suite 1d Swinegate Court East, York, YO1 8AJ, GB</t>
  </si>
  <si>
    <t>5171172</t>
  </si>
  <si>
    <t>739179070</t>
  </si>
  <si>
    <t>accounts@isotoma.com</t>
  </si>
  <si>
    <t>704216</t>
  </si>
  <si>
    <t>ISSURED LIMITED</t>
  </si>
  <si>
    <t>First Floor Unit 18 Bradbourne Drive, Milton Keynes, MK7 8BE, GB</t>
  </si>
  <si>
    <t>8860437</t>
  </si>
  <si>
    <t>219856949</t>
  </si>
  <si>
    <t>info@issured.com</t>
  </si>
  <si>
    <t>714684</t>
  </si>
  <si>
    <t>INSIGHTS T/A ISX4 LTD</t>
  </si>
  <si>
    <t>53 Upper Dromore Road, Newry, BT34 3PN, GB</t>
  </si>
  <si>
    <t>NI653589</t>
  </si>
  <si>
    <t>223955815</t>
  </si>
  <si>
    <t>info.tenders@isx4.com</t>
  </si>
  <si>
    <t>722249</t>
  </si>
  <si>
    <t>IT LABS D.O.O.E.L.</t>
  </si>
  <si>
    <t>11 Oktomvri no.25, Skopje, 1000, MK</t>
  </si>
  <si>
    <t>5327418</t>
  </si>
  <si>
    <t>499328820</t>
  </si>
  <si>
    <t>vendor@it-labs.com</t>
  </si>
  <si>
    <t>718919</t>
  </si>
  <si>
    <t>IT LABS GROUP LTD</t>
  </si>
  <si>
    <t>13584420</t>
  </si>
  <si>
    <t>227979434</t>
  </si>
  <si>
    <t>sourcing@it-labs.com</t>
  </si>
  <si>
    <t>718925</t>
  </si>
  <si>
    <t>ITAA LTD</t>
  </si>
  <si>
    <t>12364870</t>
  </si>
  <si>
    <t>225574504</t>
  </si>
  <si>
    <t>info@itaa.com</t>
  </si>
  <si>
    <t>582474</t>
  </si>
  <si>
    <t>T.E.W. SOFTWARE SOLUTIONS LIMITED</t>
  </si>
  <si>
    <t>Unit 8 Sugnall Business Centre, Eccleshall, ST21 6NF, GB</t>
  </si>
  <si>
    <t>4346658</t>
  </si>
  <si>
    <t>423590509</t>
  </si>
  <si>
    <t>iii-sales-team@itelligent-i.com</t>
  </si>
  <si>
    <t>701232</t>
  </si>
  <si>
    <t>ITM COMMUNICATIONS LIMITED</t>
  </si>
  <si>
    <t>41 Alston Drive, Milton Keynes, MK13 9HA, GB</t>
  </si>
  <si>
    <t>5379449</t>
  </si>
  <si>
    <t>345712843</t>
  </si>
  <si>
    <t>enquiries@itm.uk.com</t>
  </si>
  <si>
    <t>716221</t>
  </si>
  <si>
    <t>ITNEXTGEN LIMITED</t>
  </si>
  <si>
    <t>17 Salorn Way, Milton Keynes, MK8 1EG, GB</t>
  </si>
  <si>
    <t>9727213</t>
  </si>
  <si>
    <t>221054975</t>
  </si>
  <si>
    <t>publicsector@itnextgen.co.uk</t>
  </si>
  <si>
    <t>700382</t>
  </si>
  <si>
    <t>ITO WORLD LTD</t>
  </si>
  <si>
    <t>32 Hampstead High Street, London, NW3 1JQ, GB</t>
  </si>
  <si>
    <t>5753174</t>
  </si>
  <si>
    <t>349574843</t>
  </si>
  <si>
    <t>rfp@itoworld.com</t>
  </si>
  <si>
    <t>92261</t>
  </si>
  <si>
    <t>ITS COMPUTING LIMITED</t>
  </si>
  <si>
    <t>C/O A&amp;L Goodbody Northern Ireland LLP, 42-46 Fountain Street, Belfast, BT1 5EF, GB</t>
  </si>
  <si>
    <t>NI036763</t>
  </si>
  <si>
    <t>230130580</t>
  </si>
  <si>
    <t>enquiries@its-computing.co.uk</t>
  </si>
  <si>
    <t>718352</t>
  </si>
  <si>
    <t>ITSTHE1 SOLUTIONS UK LTD</t>
  </si>
  <si>
    <t>12314871</t>
  </si>
  <si>
    <t>225500775</t>
  </si>
  <si>
    <t>amal@itsthe1.com</t>
  </si>
  <si>
    <t>93509</t>
  </si>
  <si>
    <t>ITSUS CONSULTING LTD</t>
  </si>
  <si>
    <t>4 Cwrt Y Parc, Earlswood Road, Cardiff, CF14 5GH, GB</t>
  </si>
  <si>
    <t>6628075</t>
  </si>
  <si>
    <t>211281749</t>
  </si>
  <si>
    <t>sales@itsusconsulting.com</t>
  </si>
  <si>
    <t>710488</t>
  </si>
  <si>
    <t>J C SYS LIMITED</t>
  </si>
  <si>
    <t>Thorneloe House, Worcester, WR1 1RU, GB</t>
  </si>
  <si>
    <t>6212558</t>
  </si>
  <si>
    <t>856192562</t>
  </si>
  <si>
    <t>enquiries@jcsys.co.uk</t>
  </si>
  <si>
    <t>723189</t>
  </si>
  <si>
    <t>J2IT LIMITED</t>
  </si>
  <si>
    <t>10 Canon Place, Southampton, SO19 6AG, GB</t>
  </si>
  <si>
    <t>7895825</t>
  </si>
  <si>
    <t>218166308</t>
  </si>
  <si>
    <t>Pradiptailor@infynity.in</t>
  </si>
  <si>
    <t>718406</t>
  </si>
  <si>
    <t>JAAM AUTOMATION LTD</t>
  </si>
  <si>
    <t>11465546</t>
  </si>
  <si>
    <t>224232214</t>
  </si>
  <si>
    <t>info@jaamautomation.com</t>
  </si>
  <si>
    <t>706650</t>
  </si>
  <si>
    <t>JACOBS U.K. LIMITED</t>
  </si>
  <si>
    <t>Cottons Centre, London, SE1 2QG, GB</t>
  </si>
  <si>
    <t>2594504</t>
  </si>
  <si>
    <t>767117609</t>
  </si>
  <si>
    <t>BIEuropeSales@jacobs.com</t>
  </si>
  <si>
    <t>701090</t>
  </si>
  <si>
    <t>JADU CREATIVE LIMITED</t>
  </si>
  <si>
    <t>Jadu Starbase, Dock 2204 75 Exploration Drive, Leicester, LE4 5NU, GB</t>
  </si>
  <si>
    <t>8538777</t>
  </si>
  <si>
    <t>219434395</t>
  </si>
  <si>
    <t>sales@jadu.co.uk</t>
  </si>
  <si>
    <t>718626</t>
  </si>
  <si>
    <t>JAMES ADAMS RECRUITMENT LIMITED</t>
  </si>
  <si>
    <t>41 Church Street, Birmingham, B3 2RT, GB</t>
  </si>
  <si>
    <t>12769567</t>
  </si>
  <si>
    <t>226114962</t>
  </si>
  <si>
    <t>james@jamesadamsgroup.com</t>
  </si>
  <si>
    <t>700221</t>
  </si>
  <si>
    <t>JAMES CHARLES CONSULTING LIMITED</t>
  </si>
  <si>
    <t>9652014</t>
  </si>
  <si>
    <t>220957530</t>
  </si>
  <si>
    <t>contact@jamescharlesconsulting.com</t>
  </si>
  <si>
    <t>719080</t>
  </si>
  <si>
    <t>JAMES EDWARDS PROJECT SERVICES LTD</t>
  </si>
  <si>
    <t>Stoneygate House, Holmfirth, HD9 2JT, GB</t>
  </si>
  <si>
    <t>12661358</t>
  </si>
  <si>
    <t>225971015</t>
  </si>
  <si>
    <t>jamesaedwards@btconnect.com</t>
  </si>
  <si>
    <t>718748</t>
  </si>
  <si>
    <t>JAP SOFTWARE LTD</t>
  </si>
  <si>
    <t>Flat 176 Anthology Hale Works, London, N17 9LG, GB</t>
  </si>
  <si>
    <t>12060084</t>
  </si>
  <si>
    <t>225157736</t>
  </si>
  <si>
    <t>jerome.pratt@hey.com</t>
  </si>
  <si>
    <t>701537</t>
  </si>
  <si>
    <t>JEREMY BENN ASSOCIATES LIMITED</t>
  </si>
  <si>
    <t>1 Broughton Park Old Lane North, Skipton, BD23 3FD, GB</t>
  </si>
  <si>
    <t>3246693</t>
  </si>
  <si>
    <t>525608741</t>
  </si>
  <si>
    <t>tenders.uk@jbaconsulting.com</t>
  </si>
  <si>
    <t>707579</t>
  </si>
  <si>
    <t>JAMES BLAKE SOLUTIONS LTD</t>
  </si>
  <si>
    <t>27 Phipp Street, London, EC2A 4NP, GB</t>
  </si>
  <si>
    <t>6587400</t>
  </si>
  <si>
    <t>211229619</t>
  </si>
  <si>
    <t>tenders@jbidigital.co.uk</t>
  </si>
  <si>
    <t>717802</t>
  </si>
  <si>
    <t>JD CODE LIMITED</t>
  </si>
  <si>
    <t>56, Greatfields Road, Barking, IG11 7TZ, GB</t>
  </si>
  <si>
    <t>5267615</t>
  </si>
  <si>
    <t>718852085</t>
  </si>
  <si>
    <t>jmd@jdcode.com</t>
  </si>
  <si>
    <t>715001</t>
  </si>
  <si>
    <t>JDLT LTD</t>
  </si>
  <si>
    <t>199 Bishopsgate, London, EC2M 3TY, GB</t>
  </si>
  <si>
    <t>11088609</t>
  </si>
  <si>
    <t>223529234</t>
  </si>
  <si>
    <t>hi@jdlt.co.uk</t>
  </si>
  <si>
    <t>703814</t>
  </si>
  <si>
    <t>JEREMY ROSENBERG LTD</t>
  </si>
  <si>
    <t>37 Princes Crescent, Brighton, BN2 3RA, GB</t>
  </si>
  <si>
    <t>9928368</t>
  </si>
  <si>
    <t>221320487</t>
  </si>
  <si>
    <t>jrosenberg@rocketmail.com</t>
  </si>
  <si>
    <t>718573</t>
  </si>
  <si>
    <t>JK IT SOLUTIONS LTD</t>
  </si>
  <si>
    <t>73 Buckstone Loan East, Edinburgh, EH10 6UZ, GB</t>
  </si>
  <si>
    <t>SC428796</t>
  </si>
  <si>
    <t>218504840</t>
  </si>
  <si>
    <t>poolarajesh@gmail.com</t>
  </si>
  <si>
    <t>704342</t>
  </si>
  <si>
    <t>JOHN WHITE PM LTD</t>
  </si>
  <si>
    <t>Saxon House, 27 Duke Street, Chelmsford, CM1 1HT, GB</t>
  </si>
  <si>
    <t>7977410</t>
  </si>
  <si>
    <t>218274398</t>
  </si>
  <si>
    <t>jwhite@jwpm.co.uk</t>
  </si>
  <si>
    <t>704860</t>
  </si>
  <si>
    <t>JUICY MEDIA LIMITED</t>
  </si>
  <si>
    <t>Dish, 2nd Floor Heron House, Manchester, M2 5LN, GB</t>
  </si>
  <si>
    <t>5514688</t>
  </si>
  <si>
    <t>347106119</t>
  </si>
  <si>
    <t>accounts@juicymedia.co.uk</t>
  </si>
  <si>
    <t>93111</t>
  </si>
  <si>
    <t>TXP Solutions Limited</t>
  </si>
  <si>
    <t>Jumar House, Coleshill Road Solihull, B37 7HG, GB</t>
  </si>
  <si>
    <t>2333415</t>
  </si>
  <si>
    <t>769266248</t>
  </si>
  <si>
    <t>bids@jumar.co.uk</t>
  </si>
  <si>
    <t>714352</t>
  </si>
  <si>
    <t>JUMP MEDIA GROUP LIMITED</t>
  </si>
  <si>
    <t>Artisans' House, Northampton, NN4 7BF, GB</t>
  </si>
  <si>
    <t>9742832</t>
  </si>
  <si>
    <t>221075525</t>
  </si>
  <si>
    <t>hello@wejumphigher.co.uk</t>
  </si>
  <si>
    <t>713753</t>
  </si>
  <si>
    <t>JUMPING RIVERS LTD</t>
  </si>
  <si>
    <t>13 Holmside Place, Newcastle Upon Tyne, NE6 5AJ, GB</t>
  </si>
  <si>
    <t>10113980</t>
  </si>
  <si>
    <t>221714037</t>
  </si>
  <si>
    <t>sales@jumpingrivers.com</t>
  </si>
  <si>
    <t>702071</t>
  </si>
  <si>
    <t>JUMPSEC LIMITED</t>
  </si>
  <si>
    <t>1 Golden Court, Richmond, TW9 1EU, GB</t>
  </si>
  <si>
    <t>8327063</t>
  </si>
  <si>
    <t>218736807</t>
  </si>
  <si>
    <t>bids@jumpsec.com</t>
  </si>
  <si>
    <t>717556</t>
  </si>
  <si>
    <t>JUSTACCOUNTS LIMITED</t>
  </si>
  <si>
    <t>Tyrone House 369 Haydock Lane, St Helens, WA11 9UY, GB</t>
  </si>
  <si>
    <t>7168834</t>
  </si>
  <si>
    <t>216612498</t>
  </si>
  <si>
    <t>info@weareja.co.uk</t>
  </si>
  <si>
    <t>722111</t>
  </si>
  <si>
    <t>JYOCHAN LIMITED</t>
  </si>
  <si>
    <t>25 Braithwaite Drive, Colchester, CO4 5XG, GB</t>
  </si>
  <si>
    <t>11273988</t>
  </si>
  <si>
    <t>223779825</t>
  </si>
  <si>
    <t>admin@jyochan.com</t>
  </si>
  <si>
    <t>92434</t>
  </si>
  <si>
    <t>KAHOOTZ LIMITED</t>
  </si>
  <si>
    <t>Gladstone House Hithercroft Road, Oxfordshire, OX10 9BT, GB</t>
  </si>
  <si>
    <t>4228932</t>
  </si>
  <si>
    <t>222107976</t>
  </si>
  <si>
    <t>sales@kahootz.com</t>
  </si>
  <si>
    <t>704482</t>
  </si>
  <si>
    <t>KAIASM LTD</t>
  </si>
  <si>
    <t>Hillmarton Ridgeway, Frome, BA11 4NT, GB</t>
  </si>
  <si>
    <t>7370347</t>
  </si>
  <si>
    <t>216894885</t>
  </si>
  <si>
    <t>info@kaiasm.com</t>
  </si>
  <si>
    <t>92437</t>
  </si>
  <si>
    <t>KAINOS SOFTWARE LIMITED</t>
  </si>
  <si>
    <t>Kainos House, 4-6 Upper Crescent, Belfast, BT7 1NT, GB</t>
  </si>
  <si>
    <t>NI019370</t>
  </si>
  <si>
    <t>232787408</t>
  </si>
  <si>
    <t>presales@kainos.com</t>
  </si>
  <si>
    <t>718847</t>
  </si>
  <si>
    <t>KAKTUS LTD</t>
  </si>
  <si>
    <t>13104579</t>
  </si>
  <si>
    <t>227568621</t>
  </si>
  <si>
    <t>rodrigo@kaktus.uk</t>
  </si>
  <si>
    <t>720041</t>
  </si>
  <si>
    <t>KAMELEON GROUP LIMITED</t>
  </si>
  <si>
    <t>The Workhouse, Barnstaple, EX32 8QB, GB</t>
  </si>
  <si>
    <t>9079755</t>
  </si>
  <si>
    <t>220186918</t>
  </si>
  <si>
    <t>tenders@kameleonagency.com</t>
  </si>
  <si>
    <t>710678</t>
  </si>
  <si>
    <t>KAZE DIGITAL &amp; DATA LIMITED</t>
  </si>
  <si>
    <t>Unit 10 Homelands Commercial Centre, Cheltenham, GL52 8PX, GB</t>
  </si>
  <si>
    <t>10295168</t>
  </si>
  <si>
    <t>221957391</t>
  </si>
  <si>
    <t>sales@kaze-consulting.com</t>
  </si>
  <si>
    <t>718826</t>
  </si>
  <si>
    <t>KC4I SOLUTIONS LTD</t>
  </si>
  <si>
    <t>13 Tregarn Court, Newport, NP18 2JJ, GB</t>
  </si>
  <si>
    <t>12780992</t>
  </si>
  <si>
    <t>226130066</t>
  </si>
  <si>
    <t>oliverknight@kc4isolutions.com</t>
  </si>
  <si>
    <t>716935</t>
  </si>
  <si>
    <t>KADEL CONSULTING LIMITED</t>
  </si>
  <si>
    <t>1 The Green, Richmond, TW9 1PL, GB</t>
  </si>
  <si>
    <t>8583068</t>
  </si>
  <si>
    <t>219492887</t>
  </si>
  <si>
    <t>procurement@kcl-digital.com</t>
  </si>
  <si>
    <t>707994</t>
  </si>
  <si>
    <t>KEEP IT SIMPLE LIMITED</t>
  </si>
  <si>
    <t>2 WHITECHAPEL ROAD</t>
  </si>
  <si>
    <t>222158327</t>
  </si>
  <si>
    <t>jim.g.deal@keepitsimple-uk.com</t>
  </si>
  <si>
    <t>703690</t>
  </si>
  <si>
    <t>KERV DIGITAL LIMITED</t>
  </si>
  <si>
    <t>1 Finsbury Avenue, London, EC2M 2PF, GB</t>
  </si>
  <si>
    <t>7510381</t>
  </si>
  <si>
    <t>217108519</t>
  </si>
  <si>
    <t>frameworks@kerv.com</t>
  </si>
  <si>
    <t>721123</t>
  </si>
  <si>
    <t>KESHAV IT CONSULTANCY LTD</t>
  </si>
  <si>
    <t>9486412</t>
  </si>
  <si>
    <t>220741182</t>
  </si>
  <si>
    <t>info@keshav-it-consultancy.com</t>
  </si>
  <si>
    <t>584805</t>
  </si>
  <si>
    <t>KEYSTREAM GROUP LIMITED</t>
  </si>
  <si>
    <t>4-14 Tabernacle Street, London, EC2A 4LU, GB</t>
  </si>
  <si>
    <t>7406242</t>
  </si>
  <si>
    <t>216941341</t>
  </si>
  <si>
    <t>tenders@key-stream.com</t>
  </si>
  <si>
    <t>713735</t>
  </si>
  <si>
    <t>KGN SOFTWARE LTD</t>
  </si>
  <si>
    <t>249 Horns Road, Ilford, IG6 1DD, GB</t>
  </si>
  <si>
    <t>10165267</t>
  </si>
  <si>
    <t>221781922</t>
  </si>
  <si>
    <t>anis.eee.glasgow@gmail.com</t>
  </si>
  <si>
    <t>721114</t>
  </si>
  <si>
    <t>KIRTLEGRADE CONSULTING LIMITED</t>
  </si>
  <si>
    <t>3 Queenwood Mews, Broughton, SO20 8BP, GB</t>
  </si>
  <si>
    <t>10418297</t>
  </si>
  <si>
    <t>222124376</t>
  </si>
  <si>
    <t>info@kirtlegradeconsulting.com</t>
  </si>
  <si>
    <t>700281</t>
  </si>
  <si>
    <t>KITE DEVELOPMENT &amp; CONSULTING LIMITED</t>
  </si>
  <si>
    <t>70 Rosamund Road, Oxford, OX2 8NX, GB</t>
  </si>
  <si>
    <t>8173252</t>
  </si>
  <si>
    <t>218532697</t>
  </si>
  <si>
    <t>directors@madebykite.com</t>
  </si>
  <si>
    <t>706123</t>
  </si>
  <si>
    <t>KJR SOFTWARE SERVICES LIMITED</t>
  </si>
  <si>
    <t>400 Thames Valley Park Drive, Reading, Berkshire, RG6 1PT, GB</t>
  </si>
  <si>
    <t>6850066</t>
  </si>
  <si>
    <t>211573306</t>
  </si>
  <si>
    <t>718548</t>
  </si>
  <si>
    <t>KLOUDSTACK LIMITED</t>
  </si>
  <si>
    <t>63 London Street, Reading, RG1 4PS, GB</t>
  </si>
  <si>
    <t>13094507</t>
  </si>
  <si>
    <t>227555191</t>
  </si>
  <si>
    <t>urfan@kloudstack.co.uk</t>
  </si>
  <si>
    <t>710128</t>
  </si>
  <si>
    <t>KNOWLEDGE INTEGRATION LTD</t>
  </si>
  <si>
    <t>Suite 5 Paradise House, Sheffield, S3 8PZ, GB</t>
  </si>
  <si>
    <t>3878083</t>
  </si>
  <si>
    <t>238870112</t>
  </si>
  <si>
    <t>tenders@k-int.co.uk</t>
  </si>
  <si>
    <t>719022</t>
  </si>
  <si>
    <t>KNOWLEDGE TRAIN LIMITED</t>
  </si>
  <si>
    <t>20 Old Bailey, London, EC4M 7AN, GB</t>
  </si>
  <si>
    <t>5566983</t>
  </si>
  <si>
    <t>347658879</t>
  </si>
  <si>
    <t>info@knowledgetrain.co.uk</t>
  </si>
  <si>
    <t>702728</t>
  </si>
  <si>
    <t>KNOWNOW INFORMATION LTD</t>
  </si>
  <si>
    <t>Halpern House, Portsmouth, PO1 2QF, GB</t>
  </si>
  <si>
    <t>8781104</t>
  </si>
  <si>
    <t>219752902</t>
  </si>
  <si>
    <t>contact@kn-i.com</t>
  </si>
  <si>
    <t>723388</t>
  </si>
  <si>
    <t>KO TECHNOLOGIES LTD</t>
  </si>
  <si>
    <t>5 Northwood Way, Northwood, HA6 1AU, GB</t>
  </si>
  <si>
    <t>8536641</t>
  </si>
  <si>
    <t>219431468</t>
  </si>
  <si>
    <t>contact@kotechnologies.co.uk</t>
  </si>
  <si>
    <t>700193</t>
  </si>
  <si>
    <t>KOMODO DIGITAL LIMITED</t>
  </si>
  <si>
    <t>Cathedral Buildings, Dean Street, Newcastle Upon Tyne, NE1 1PG, GB</t>
  </si>
  <si>
    <t>4674423</t>
  </si>
  <si>
    <t>734010866</t>
  </si>
  <si>
    <t>hello@komododigital.co.uk</t>
  </si>
  <si>
    <t>723308</t>
  </si>
  <si>
    <t>KOMPELA LIMITED</t>
  </si>
  <si>
    <t>Broxhead House, Bordon, GU35 0FX, GB</t>
  </si>
  <si>
    <t>15605431</t>
  </si>
  <si>
    <t>231635134</t>
  </si>
  <si>
    <t>hello@kompela.com</t>
  </si>
  <si>
    <t>719198</t>
  </si>
  <si>
    <t>KONSCIA LTD</t>
  </si>
  <si>
    <t>12 The Croft Kirby Hill, York, YO51 9YA, GB</t>
  </si>
  <si>
    <t>12000596</t>
  </si>
  <si>
    <t>225077519</t>
  </si>
  <si>
    <t>info@konscia.co.uk</t>
  </si>
  <si>
    <t>721637</t>
  </si>
  <si>
    <t>KONSULTANCY LTD</t>
  </si>
  <si>
    <t>5 Brayford Square, London, E1 0SG, GB</t>
  </si>
  <si>
    <t>12289777</t>
  </si>
  <si>
    <t>225466902</t>
  </si>
  <si>
    <t>info@konsultancyltd.co.uk</t>
  </si>
  <si>
    <t>707761</t>
  </si>
  <si>
    <t>KPM CHANGE SOLUTIONS LIMITED</t>
  </si>
  <si>
    <t>24 Rochford Close, Swindon, SN5 6AB, GB</t>
  </si>
  <si>
    <t>9033518</t>
  </si>
  <si>
    <t>220124087</t>
  </si>
  <si>
    <t>keith@kpmchangesolutions.co.uk</t>
  </si>
  <si>
    <t>93303</t>
  </si>
  <si>
    <t>KPMG LLP</t>
  </si>
  <si>
    <t>15 Canada Square, London, E14 5GL, GB</t>
  </si>
  <si>
    <t>OC301540</t>
  </si>
  <si>
    <t>423916167</t>
  </si>
  <si>
    <t>psopportunities@kpmg.co.uk</t>
  </si>
  <si>
    <t>721753</t>
  </si>
  <si>
    <t>KUBERNETES LIMITED</t>
  </si>
  <si>
    <t>7 Orchard Rise, Burford, OX18 4SZ, GB</t>
  </si>
  <si>
    <t>5667138</t>
  </si>
  <si>
    <t>348687729</t>
  </si>
  <si>
    <t>jeremy@kubernetes.co.uk</t>
  </si>
  <si>
    <t>705058</t>
  </si>
  <si>
    <t>KUBRICK GROUP LIMITED</t>
  </si>
  <si>
    <t>Senator House, London, EC4V 4AB, GB</t>
  </si>
  <si>
    <t>10035195</t>
  </si>
  <si>
    <t>221605399</t>
  </si>
  <si>
    <t>keishachristiemorgan@kubrickgroup.com</t>
  </si>
  <si>
    <t>718994</t>
  </si>
  <si>
    <t>KYNDRYL UK LIMITED</t>
  </si>
  <si>
    <t>2nd Floor 100 Liverpool Street, London, EC2M 2AT, GB</t>
  </si>
  <si>
    <t>13141201</t>
  </si>
  <si>
    <t>227617317</t>
  </si>
  <si>
    <t>ukpublicsectortenders@kyndryl.com</t>
  </si>
  <si>
    <t>92301</t>
  </si>
  <si>
    <t>L.A. INTERNATIONAL COMPUTER CONSULTANTS LIMITED</t>
  </si>
  <si>
    <t>International House, Stoke-On-Trent, ST1 5UB, GB</t>
  </si>
  <si>
    <t>1633646</t>
  </si>
  <si>
    <t>227846995</t>
  </si>
  <si>
    <t>bidmanagement@lainternational.com</t>
  </si>
  <si>
    <t>703969</t>
  </si>
  <si>
    <t>LA FOSSE ASSOCIATES LIMITED</t>
  </si>
  <si>
    <t>1st Floor 11-19 Artillery Row, London, SW1P 1RT, GB</t>
  </si>
  <si>
    <t>6729790</t>
  </si>
  <si>
    <t>211411446</t>
  </si>
  <si>
    <t>Tom.Neal@lafosse.com</t>
  </si>
  <si>
    <t>705906</t>
  </si>
  <si>
    <t>LAB287 LIMITED</t>
  </si>
  <si>
    <t>Unit 36 Silk Mill Business Park, Tring, HP23 5EF, GB</t>
  </si>
  <si>
    <t>8996794</t>
  </si>
  <si>
    <t>220079114</t>
  </si>
  <si>
    <t>rakesh.verma@lab287.com</t>
  </si>
  <si>
    <t>713664</t>
  </si>
  <si>
    <t>LABB LTD</t>
  </si>
  <si>
    <t>93-94 Queens Road, Brighton, BN1 3XE, GB</t>
  </si>
  <si>
    <t>8888815</t>
  </si>
  <si>
    <t>219893747</t>
  </si>
  <si>
    <t>sales@labbconsulting.com</t>
  </si>
  <si>
    <t>712165</t>
  </si>
  <si>
    <t>LANCIA CONSULTING LIMITED</t>
  </si>
  <si>
    <t>9142551</t>
  </si>
  <si>
    <t>220268405</t>
  </si>
  <si>
    <t>nichola.adam@lanciaconsult.com</t>
  </si>
  <si>
    <t>93011</t>
  </si>
  <si>
    <t>LANDSEER PARTNERS LIMITED</t>
  </si>
  <si>
    <t>47a Landseer Road, London, N19 4JU, GB</t>
  </si>
  <si>
    <t>6801876</t>
  </si>
  <si>
    <t>211509839</t>
  </si>
  <si>
    <t>johnpg@landseerpartners.com</t>
  </si>
  <si>
    <t>704911</t>
  </si>
  <si>
    <t>LARMER BROWN LIMITED</t>
  </si>
  <si>
    <t>2 Old Bath Road, Newbury, RG14 1QL, GB</t>
  </si>
  <si>
    <t>8460314</t>
  </si>
  <si>
    <t>219330969</t>
  </si>
  <si>
    <t>sales@larmerbrown.com</t>
  </si>
  <si>
    <t>704900</t>
  </si>
  <si>
    <t>LATITUDE TELECOMMUNICATIONS LIMITED</t>
  </si>
  <si>
    <t>Jsa Services Ltd 4th Floor - Radius House, Watford, WD17 1HP, GB</t>
  </si>
  <si>
    <t>9618499</t>
  </si>
  <si>
    <t>220913720</t>
  </si>
  <si>
    <t>sbs@latitudetelecoms.co.uk</t>
  </si>
  <si>
    <t>93325</t>
  </si>
  <si>
    <t>LAYER 7 LIMITED</t>
  </si>
  <si>
    <t>Advance Northumberland, Ashington, NE63 9JZ, GB</t>
  </si>
  <si>
    <t>7318529</t>
  </si>
  <si>
    <t>216813544</t>
  </si>
  <si>
    <t>tenders@layer7.uk</t>
  </si>
  <si>
    <t>719223</t>
  </si>
  <si>
    <t>LEAD2INNOVATION LIMITED</t>
  </si>
  <si>
    <t>125 Queen Street, Whitehaven, CA28 7QF, GB</t>
  </si>
  <si>
    <t>13415182</t>
  </si>
  <si>
    <t>228110455</t>
  </si>
  <si>
    <t>paul.baines@lead2innovation.com</t>
  </si>
  <si>
    <t>701860</t>
  </si>
  <si>
    <t>LEADING RESOLUTIONS LIMITED</t>
  </si>
  <si>
    <t>2 Coped Hall Business Park, Swindon, SN4 8DP, GB</t>
  </si>
  <si>
    <t>4307011</t>
  </si>
  <si>
    <t>222890274</t>
  </si>
  <si>
    <t>hello@leadingresolutions.com</t>
  </si>
  <si>
    <t>718591</t>
  </si>
  <si>
    <t>LEADING TALENT LTD</t>
  </si>
  <si>
    <t>Hazledene, 4 Heol Eglwys, Bridgend, CF31 4LY, GB</t>
  </si>
  <si>
    <t>10871530</t>
  </si>
  <si>
    <t>223104631</t>
  </si>
  <si>
    <t>contact@leadingtalent.co.uk</t>
  </si>
  <si>
    <t>719069</t>
  </si>
  <si>
    <t>LEAN TREE LIMITED</t>
  </si>
  <si>
    <t>GLX, 69-75 Thorpe Road, Norwich, NR1 1UA, GB</t>
  </si>
  <si>
    <t>12854330</t>
  </si>
  <si>
    <t>226228196</t>
  </si>
  <si>
    <t>info@leantree.co.uk</t>
  </si>
  <si>
    <t>723008</t>
  </si>
  <si>
    <t>LEAN-AGILE DIGITAL SERVICES LIMITED</t>
  </si>
  <si>
    <t>10 Franchise Street, Chesham, HP5 3AG, GB</t>
  </si>
  <si>
    <t>12023363</t>
  </si>
  <si>
    <t>225108445</t>
  </si>
  <si>
    <t>info@lean-agile.co.uk</t>
  </si>
  <si>
    <t>716257</t>
  </si>
  <si>
    <t>LEARNINGMATE SOLUTIONS (UK) LIMITED</t>
  </si>
  <si>
    <t>1 Doughty Street, London, WC1N 2PH, GB</t>
  </si>
  <si>
    <t>5494091</t>
  </si>
  <si>
    <t>346894863</t>
  </si>
  <si>
    <t>tendersuk@learningmate.com</t>
  </si>
  <si>
    <t>718576</t>
  </si>
  <si>
    <t>LEFKE IT LIMITED</t>
  </si>
  <si>
    <t>Suite 103b, 18-36 Wellington Street, London, SE18 6PF, GB</t>
  </si>
  <si>
    <t>10652808</t>
  </si>
  <si>
    <t>222807352</t>
  </si>
  <si>
    <t>shifa.v@lefkeit.co.uk</t>
  </si>
  <si>
    <t>92201</t>
  </si>
  <si>
    <t>LEIDOS INNOVATIONS UK LTD</t>
  </si>
  <si>
    <t>Skypark 1 8 Elliot Place, Glasgow, G3 8EP, GB</t>
  </si>
  <si>
    <t>SC112421</t>
  </si>
  <si>
    <t>399909910</t>
  </si>
  <si>
    <t>publicsector@uk.leidos.com</t>
  </si>
  <si>
    <t>701367</t>
  </si>
  <si>
    <t>LEIGHTON CORPORATION LIMITED</t>
  </si>
  <si>
    <t>Bank House, Newcastle Upon Tyne, NE1 6QF, GB</t>
  </si>
  <si>
    <t>3307776</t>
  </si>
  <si>
    <t>378758924</t>
  </si>
  <si>
    <t>hello@leighton.com</t>
  </si>
  <si>
    <t>723237</t>
  </si>
  <si>
    <t>LEON BAMFORTH ASSOCIATES LIMITED</t>
  </si>
  <si>
    <t>40 Grove Road, Leeds, LS15 0LG, GB</t>
  </si>
  <si>
    <t>11016728</t>
  </si>
  <si>
    <t>223432437</t>
  </si>
  <si>
    <t>leon@leonbamforth.com</t>
  </si>
  <si>
    <t>92392</t>
  </si>
  <si>
    <t>LEONARDO UK LTD</t>
  </si>
  <si>
    <t>1 Eagle Place, London, SW1Y 6AF, GB</t>
  </si>
  <si>
    <t>2426132</t>
  </si>
  <si>
    <t>504381468</t>
  </si>
  <si>
    <t>PA_CDP@des.grplnk.net</t>
  </si>
  <si>
    <t>718955</t>
  </si>
  <si>
    <t>LG IMPROVE LTD</t>
  </si>
  <si>
    <t>Union House, 111 New Union Street, Coventry, CV1 2NT, GB</t>
  </si>
  <si>
    <t>13717268</t>
  </si>
  <si>
    <t>228413515</t>
  </si>
  <si>
    <t>enquiries@lgimprove.com</t>
  </si>
  <si>
    <t>711765</t>
  </si>
  <si>
    <t>LIFEBIT BIOTECH LIMITED</t>
  </si>
  <si>
    <t>3rd Floor Suite 207 Regent Street, London, W1B 3HH, GB</t>
  </si>
  <si>
    <t>10727859</t>
  </si>
  <si>
    <t>222909490</t>
  </si>
  <si>
    <t>procurement@lifebit.ai</t>
  </si>
  <si>
    <t>708833</t>
  </si>
  <si>
    <t>LIGHTFOOT SOLUTIONS GROUP LIMITED</t>
  </si>
  <si>
    <t>3rd Floor 22 Old Bond Street, London, W1S 4PY, GB</t>
  </si>
  <si>
    <t>4754102</t>
  </si>
  <si>
    <t>734906287</t>
  </si>
  <si>
    <t>enquiries@lightfootsolutions.com</t>
  </si>
  <si>
    <t>722489</t>
  </si>
  <si>
    <t>LIGHTHOUSE POLICY DESIGN LTD</t>
  </si>
  <si>
    <t>282 Aberford Road Stanley, Wakefield, WF3 4NT, GB</t>
  </si>
  <si>
    <t>15652494</t>
  </si>
  <si>
    <t>231698666</t>
  </si>
  <si>
    <t>james.johnson@lighthousepolicydesign.co.uk</t>
  </si>
  <si>
    <t>720390</t>
  </si>
  <si>
    <t>LINEA ASSOCIATES LIMITED</t>
  </si>
  <si>
    <t>Capability Green The Old Baths, Parkgate, CH64 6RL, GB</t>
  </si>
  <si>
    <t>6305981</t>
  </si>
  <si>
    <t>210060627</t>
  </si>
  <si>
    <t>claire.schneider@lineaassociates.net</t>
  </si>
  <si>
    <t>721722</t>
  </si>
  <si>
    <t>LINEA PARTNERS LIMITED</t>
  </si>
  <si>
    <t>7134895</t>
  </si>
  <si>
    <t>216568087</t>
  </si>
  <si>
    <t>contracts@linea.net</t>
  </si>
  <si>
    <t>711582</t>
  </si>
  <si>
    <t>LINEAL SOFTWARE SOLUTIONS LIMITED</t>
  </si>
  <si>
    <t>Commercial House, 11 The Strand, Barnstaple, EX31 1EU, GB</t>
  </si>
  <si>
    <t>5347221</t>
  </si>
  <si>
    <t>345369537</t>
  </si>
  <si>
    <t>matt@lineal.co.uk</t>
  </si>
  <si>
    <t>703081</t>
  </si>
  <si>
    <t>LINUXRECRUIT LIMITED</t>
  </si>
  <si>
    <t>7745333</t>
  </si>
  <si>
    <t>217415917</t>
  </si>
  <si>
    <t>info@linuxrecruit.co.uk</t>
  </si>
  <si>
    <t>723037</t>
  </si>
  <si>
    <t>LM UXUI LTD</t>
  </si>
  <si>
    <t>15571860</t>
  </si>
  <si>
    <t>231589259</t>
  </si>
  <si>
    <t>gov@lionandmason.com</t>
  </si>
  <si>
    <t>92680</t>
  </si>
  <si>
    <t>LIQUIDLOGIC LIMITED</t>
  </si>
  <si>
    <t>Arden Court, Stratford-Upon-Avon, CV37 6NT, GB</t>
  </si>
  <si>
    <t>4006349</t>
  </si>
  <si>
    <t>220030808</t>
  </si>
  <si>
    <t>Bidteam@liquidlogic.co.uk</t>
  </si>
  <si>
    <t>715757</t>
  </si>
  <si>
    <t>LITHE CONSULTING LTD</t>
  </si>
  <si>
    <t>12298672</t>
  </si>
  <si>
    <t>225478897</t>
  </si>
  <si>
    <t>hello@thinklithe.com</t>
  </si>
  <si>
    <t>92507</t>
  </si>
  <si>
    <t>LITTLE FISH (UK) LIMITED</t>
  </si>
  <si>
    <t>Price House, Nottingham, NG1 1LS, GB</t>
  </si>
  <si>
    <t>4700876</t>
  </si>
  <si>
    <t>734279560</t>
  </si>
  <si>
    <t>technologyservices@littlefish.co.uk</t>
  </si>
  <si>
    <t>718257</t>
  </si>
  <si>
    <t>LIVEDATA LIMITED</t>
  </si>
  <si>
    <t>Flat 45 445 Southchurch Road, Southend-On-Sea, SS1 2EB, GB</t>
  </si>
  <si>
    <t>13062145</t>
  </si>
  <si>
    <t>227512000</t>
  </si>
  <si>
    <t>admin@livedata.link</t>
  </si>
  <si>
    <t>718356</t>
  </si>
  <si>
    <t>LIVEHYBRID LTD</t>
  </si>
  <si>
    <t>Reception Meridian Centre, Oldham, OL8 1EZ, GB</t>
  </si>
  <si>
    <t>8829058</t>
  </si>
  <si>
    <t>219815673</t>
  </si>
  <si>
    <t>will@livehybrid.com</t>
  </si>
  <si>
    <t>700595</t>
  </si>
  <si>
    <t>LIVEWYER LIMITED</t>
  </si>
  <si>
    <t>6 Canonbury Crescent, London, N1 2FE, GB</t>
  </si>
  <si>
    <t>7919878</t>
  </si>
  <si>
    <t>218197977</t>
  </si>
  <si>
    <t>hello@livewyer.com</t>
  </si>
  <si>
    <t>709855</t>
  </si>
  <si>
    <t>LLIBERTAT LTD</t>
  </si>
  <si>
    <t>Coachmakers, Eastbourne, BN22 7QP, GB</t>
  </si>
  <si>
    <t>6206928</t>
  </si>
  <si>
    <t>856134416</t>
  </si>
  <si>
    <t>padma@llibertat.co.uk</t>
  </si>
  <si>
    <t>723001</t>
  </si>
  <si>
    <t>LOBA</t>
  </si>
  <si>
    <t>Edificio Rainha Piso 12, Oliveira de Azemeis, 3720-232, PT</t>
  </si>
  <si>
    <t>336072579</t>
  </si>
  <si>
    <t>adelino@loba.com</t>
  </si>
  <si>
    <t>717797</t>
  </si>
  <si>
    <t>LOGAN RISK LTD</t>
  </si>
  <si>
    <t>10 Parkside Road, Exeter, EX1 3TN, GB</t>
  </si>
  <si>
    <t>12992209</t>
  </si>
  <si>
    <t>226412452</t>
  </si>
  <si>
    <t>info@loganrisk.com</t>
  </si>
  <si>
    <t>709369</t>
  </si>
  <si>
    <t>LOGIQ CONSULTING LTD</t>
  </si>
  <si>
    <t>Unit 3 The Powerhouse Great Park Road, Bristol, BS32 4RU, GB</t>
  </si>
  <si>
    <t>11307972</t>
  </si>
  <si>
    <t>223825791</t>
  </si>
  <si>
    <t>commercial@logiqconsulting.co.uk</t>
  </si>
  <si>
    <t>719017</t>
  </si>
  <si>
    <t>LOGISTREAM LIMITED</t>
  </si>
  <si>
    <t>29 Paynesfield Road, Bushey, WD23 1PQ, GB</t>
  </si>
  <si>
    <t>6989176</t>
  </si>
  <si>
    <t>211754521</t>
  </si>
  <si>
    <t>kalyan@logistream.co.uk</t>
  </si>
  <si>
    <t>717777</t>
  </si>
  <si>
    <t>LOOMERY LIMITED</t>
  </si>
  <si>
    <t>17-21 Emerald Street, London, WC1N 3QN, GB</t>
  </si>
  <si>
    <t>12616144</t>
  </si>
  <si>
    <t>225910695</t>
  </si>
  <si>
    <t>mark@loomery.com</t>
  </si>
  <si>
    <t>702861</t>
  </si>
  <si>
    <t>LUCID SUPPORT SERVICES LIMITED</t>
  </si>
  <si>
    <t>8 Clarendon Drive, Milton Keynes, MK8 8ED, GB</t>
  </si>
  <si>
    <t>4419473</t>
  </si>
  <si>
    <t>424318017</t>
  </si>
  <si>
    <t>GDS@lucid-support.com</t>
  </si>
  <si>
    <t>723027</t>
  </si>
  <si>
    <t>LUNAR WEB DEVELOPMENT LTD</t>
  </si>
  <si>
    <t>Henleaze Business Centre, Bristol, BS9 4PN, GB</t>
  </si>
  <si>
    <t>11202954</t>
  </si>
  <si>
    <t>223683505</t>
  </si>
  <si>
    <t>hello@lunar.build</t>
  </si>
  <si>
    <t>716776</t>
  </si>
  <si>
    <t>LUV CORP LTD</t>
  </si>
  <si>
    <t>1 Hereford Road, London, W2 4AB, GB</t>
  </si>
  <si>
    <t>8601595</t>
  </si>
  <si>
    <t>220000323</t>
  </si>
  <si>
    <t>ting@luvgroup.co.uk</t>
  </si>
  <si>
    <t>720653</t>
  </si>
  <si>
    <t>LYDTECH CONSULTING LTD</t>
  </si>
  <si>
    <t>12652140</t>
  </si>
  <si>
    <t>225958647</t>
  </si>
  <si>
    <t>contact@lydtechconsulting.com</t>
  </si>
  <si>
    <t>703453</t>
  </si>
  <si>
    <t>M THREE CORPORATE CONSULTING LIMITED</t>
  </si>
  <si>
    <t>10th Floor, 3 Harbour Exchange Square, London, E14 9GE, GB</t>
  </si>
  <si>
    <t>7441388</t>
  </si>
  <si>
    <t>216987079</t>
  </si>
  <si>
    <t>davinia.day@mthree.com</t>
  </si>
  <si>
    <t>723303</t>
  </si>
  <si>
    <t>M.G ECCELLENZA LTD</t>
  </si>
  <si>
    <t>167-169, 5th Floor Great Portland Street, London, W1W 5PF, GB</t>
  </si>
  <si>
    <t>10522783</t>
  </si>
  <si>
    <t>222265853</t>
  </si>
  <si>
    <t>info@MG-ECCELLENZA.com</t>
  </si>
  <si>
    <t>92891</t>
  </si>
  <si>
    <t>M4 DIGITAL GROUP LTD</t>
  </si>
  <si>
    <t>Temple Court, Cathedral Road, Cardiff, CF11 9HA, GB</t>
  </si>
  <si>
    <t>8624976</t>
  </si>
  <si>
    <t>219547915</t>
  </si>
  <si>
    <t>procurement@m4digitalgroup.com</t>
  </si>
  <si>
    <t>708281</t>
  </si>
  <si>
    <t>MACS EU LIMITED</t>
  </si>
  <si>
    <t>Unit Number 1.1 And 2.1 21 Bennetts Hill, Birmingham, B2 5QP, GB</t>
  </si>
  <si>
    <t>2025709</t>
  </si>
  <si>
    <t>297625766</t>
  </si>
  <si>
    <t>g-cloud@macs.eu</t>
  </si>
  <si>
    <t>700063</t>
  </si>
  <si>
    <t>MADE TECH LIMITED</t>
  </si>
  <si>
    <t>Fora, 35-41 Folgate Street, London, E1 6BX, GB</t>
  </si>
  <si>
    <t>6591591</t>
  </si>
  <si>
    <t>211199050</t>
  </si>
  <si>
    <t>presales@madetech.com</t>
  </si>
  <si>
    <t>719131</t>
  </si>
  <si>
    <t>MADIGAN SOLUTIONS UK LIMITED</t>
  </si>
  <si>
    <t>3rd Floor Arnott House, Belfast, BT1 1LU, GB</t>
  </si>
  <si>
    <t>NI675324</t>
  </si>
  <si>
    <t>227578124</t>
  </si>
  <si>
    <t>info@madigansolutions.com</t>
  </si>
  <si>
    <t>723277</t>
  </si>
  <si>
    <t>MAFUNZO TECHNOLOGIES LTD</t>
  </si>
  <si>
    <t>Suite A, Mildenhall, IP28 7DE, GB</t>
  </si>
  <si>
    <t>16373299</t>
  </si>
  <si>
    <t>233693315</t>
  </si>
  <si>
    <t>info@mafunzo.co.uk</t>
  </si>
  <si>
    <t>718990</t>
  </si>
  <si>
    <t>MAGMA CLOUD LIMITED</t>
  </si>
  <si>
    <t>Liverpool Innovation Park Edge Lane, Liverpool, L7 9NJ, GB</t>
  </si>
  <si>
    <t>9600636</t>
  </si>
  <si>
    <t>220890386</t>
  </si>
  <si>
    <t>magma@magmacloud.co.uk</t>
  </si>
  <si>
    <t>722944</t>
  </si>
  <si>
    <t>MAJIENT LTD</t>
  </si>
  <si>
    <t>154 Dudley Close, Grays, RM16 6NT, GB</t>
  </si>
  <si>
    <t>14880447</t>
  </si>
  <si>
    <t>230651631</t>
  </si>
  <si>
    <t>info@majient.co.uk</t>
  </si>
  <si>
    <t>700436</t>
  </si>
  <si>
    <t>MAKE AND SHIP LIMITED</t>
  </si>
  <si>
    <t>143 Pancras Road, London, NW1 1UN, GB</t>
  </si>
  <si>
    <t>9347446</t>
  </si>
  <si>
    <t>220535555</t>
  </si>
  <si>
    <t>hello@makeandship.com</t>
  </si>
  <si>
    <t>704570</t>
  </si>
  <si>
    <t>MALDABA LIMITED</t>
  </si>
  <si>
    <t>Devonshire House, 582 Honeypot Lane, London, HA7 1JS, GB</t>
  </si>
  <si>
    <t>5187518</t>
  </si>
  <si>
    <t>739345333</t>
  </si>
  <si>
    <t>tender@maldaba.co.uk</t>
  </si>
  <si>
    <t>705036</t>
  </si>
  <si>
    <t>MALIKSHAW LIMITED</t>
  </si>
  <si>
    <t>111 Charmouth Road, Herts, AL1 4SG, GB</t>
  </si>
  <si>
    <t>5984410</t>
  </si>
  <si>
    <t>671452175</t>
  </si>
  <si>
    <t>rob.shaw@malikshaw.com</t>
  </si>
  <si>
    <t>716648</t>
  </si>
  <si>
    <t>MAMMOTH DESIGN CONSULTANTS LTD</t>
  </si>
  <si>
    <t>Sinclair House 89-101 Royal Avenue , Belfast, BT1 1EX, GB</t>
  </si>
  <si>
    <t>NI040558</t>
  </si>
  <si>
    <t>232463708</t>
  </si>
  <si>
    <t>cdp@mammoth.tv</t>
  </si>
  <si>
    <t>714992</t>
  </si>
  <si>
    <t>MAMU COMPUTING LIMITED</t>
  </si>
  <si>
    <t>6 The Oval, Leeds, LS20 8JZ, GB</t>
  </si>
  <si>
    <t>8651487</t>
  </si>
  <si>
    <t>219582980</t>
  </si>
  <si>
    <t>info@mamu.co</t>
  </si>
  <si>
    <t>587635</t>
  </si>
  <si>
    <t>MANIFESTO DIGITAL LIMITED</t>
  </si>
  <si>
    <t>2 Whitechapel Road, London, E1 1EW, GB</t>
  </si>
  <si>
    <t>7885631</t>
  </si>
  <si>
    <t>218153031</t>
  </si>
  <si>
    <t>hello@manifesto.co.uk</t>
  </si>
  <si>
    <t>709873</t>
  </si>
  <si>
    <t>MANUKA AI LIMITED</t>
  </si>
  <si>
    <t>Dalton Place, Manchester, M2 6DS, GB</t>
  </si>
  <si>
    <t>10403421</t>
  </si>
  <si>
    <t>222104198</t>
  </si>
  <si>
    <t>tom.nicholls@manuka-ai.co.uk</t>
  </si>
  <si>
    <t>712745</t>
  </si>
  <si>
    <t>MAPLOOM LIMITED</t>
  </si>
  <si>
    <t>Maploom, Incuhive, Hursley Park Road, Hursley, Winchester, SO21 2JN, GB</t>
  </si>
  <si>
    <t>11614594</t>
  </si>
  <si>
    <t>224432568</t>
  </si>
  <si>
    <t>support@maploom.com</t>
  </si>
  <si>
    <t>722139</t>
  </si>
  <si>
    <t>MARRA LIMITED</t>
  </si>
  <si>
    <t>Floor 6 The Lumen St James Boulevard, Newcastle Upon Tyne, NE4 5BZ, GB</t>
  </si>
  <si>
    <t>12403409</t>
  </si>
  <si>
    <t>225625977</t>
  </si>
  <si>
    <t>jmcgovern@marra.co.uk</t>
  </si>
  <si>
    <t>702394</t>
  </si>
  <si>
    <t>MARVELL CONSULTING LIMITED</t>
  </si>
  <si>
    <t>6223331</t>
  </si>
  <si>
    <t>846916724</t>
  </si>
  <si>
    <t>bids@marvell-consulting.com</t>
  </si>
  <si>
    <t>582946</t>
  </si>
  <si>
    <t>MASON ADVISORY LIMITED</t>
  </si>
  <si>
    <t>1-3 Pemberton Row, 3rd Floor, London, EC4A 3BG, GB</t>
  </si>
  <si>
    <t>8990928</t>
  </si>
  <si>
    <t>220071352</t>
  </si>
  <si>
    <t>contact@masonadvisory.com</t>
  </si>
  <si>
    <t>92711</t>
  </si>
  <si>
    <t>MASS CONSULTANTS LIMITED</t>
  </si>
  <si>
    <t>Enterprise House Great North Road, St. Neots, PE19 6BN, GB</t>
  </si>
  <si>
    <t>1705804</t>
  </si>
  <si>
    <t>291437010</t>
  </si>
  <si>
    <t>frameworks@mass.co.uk</t>
  </si>
  <si>
    <t>92306</t>
  </si>
  <si>
    <t>MASTEK (UK) LTD.</t>
  </si>
  <si>
    <t>100 Brook Drive, Green Park, Reading, RG2 6UJ, GB</t>
  </si>
  <si>
    <t>2731277</t>
  </si>
  <si>
    <t>345841647</t>
  </si>
  <si>
    <t>g-cloud@mastek.com</t>
  </si>
  <si>
    <t>720323</t>
  </si>
  <si>
    <t>MASTER SOFTWARE SOLUTIONS LTD</t>
  </si>
  <si>
    <t>2 Kitwood Drive, Reading, RG6 3TA, GB</t>
  </si>
  <si>
    <t>8128692</t>
  </si>
  <si>
    <t>218474036</t>
  </si>
  <si>
    <t>info@mastersoftware.co.uk</t>
  </si>
  <si>
    <t>718601</t>
  </si>
  <si>
    <t>MAVERICK PARTNERS LTD</t>
  </si>
  <si>
    <t>Drayton House, Chichester, PO20 2EW, GB</t>
  </si>
  <si>
    <t>12648049</t>
  </si>
  <si>
    <t>225953191</t>
  </si>
  <si>
    <t>finance@maverickpartners.co.uk</t>
  </si>
  <si>
    <t>710620</t>
  </si>
  <si>
    <t>MAXICA CONSULTING LIMITED</t>
  </si>
  <si>
    <t>87 Church Street, Crowthorne, RG45 7AW, GB</t>
  </si>
  <si>
    <t>8793106</t>
  </si>
  <si>
    <t>219768671</t>
  </si>
  <si>
    <t>hello@maxica.com</t>
  </si>
  <si>
    <t>711943</t>
  </si>
  <si>
    <t>MAZIK GLOBAL LIMITED</t>
  </si>
  <si>
    <t>2 Kingdom Street, Paddington Central, London, W2 6BD, GB</t>
  </si>
  <si>
    <t>8741342</t>
  </si>
  <si>
    <t>219700905</t>
  </si>
  <si>
    <t>syed.afzal@mazikglobal.com</t>
  </si>
  <si>
    <t>704785</t>
  </si>
  <si>
    <t>MBA MICHAEL BAILEY ASSOCIATES UK LIMITED</t>
  </si>
  <si>
    <t>12 Brook House Chapel Place, London, EC2A 3SJ, GB</t>
  </si>
  <si>
    <t>4020306</t>
  </si>
  <si>
    <t>220174424</t>
  </si>
  <si>
    <t>patricia@mbauk.com</t>
  </si>
  <si>
    <t>716531</t>
  </si>
  <si>
    <t>MCG SOFTWARE SOLUTIONS LTD</t>
  </si>
  <si>
    <t>37 Jessel Drive, Loughton, IG10 2EX, GB</t>
  </si>
  <si>
    <t>12153477</t>
  </si>
  <si>
    <t>225283528</t>
  </si>
  <si>
    <t>mesutcang@gmail.com</t>
  </si>
  <si>
    <t>723236</t>
  </si>
  <si>
    <t>MCKENZIE CONSULTANTS LTD</t>
  </si>
  <si>
    <t>Unit 10-11 Pickwick Park,, Corsham, SN13 0HN, GB</t>
  </si>
  <si>
    <t>11603777</t>
  </si>
  <si>
    <t>224418043</t>
  </si>
  <si>
    <t>andy@mckenzieconsultants.co.uk</t>
  </si>
  <si>
    <t>580225</t>
  </si>
  <si>
    <t>McKinsey &amp; Company, Inc. United Kingdom</t>
  </si>
  <si>
    <t>251 Little Falls Drive, Wilmimgton, Delaware, De19808, United States, GB</t>
  </si>
  <si>
    <t>FC012665</t>
  </si>
  <si>
    <t>294993308</t>
  </si>
  <si>
    <t>tenderadmin@mckinsey.com</t>
  </si>
  <si>
    <t>705893</t>
  </si>
  <si>
    <t>MDB Service Consulting Limited</t>
  </si>
  <si>
    <t>57 Main Road, Long Bennington, NG23 5DJ, GB</t>
  </si>
  <si>
    <t>5691273</t>
  </si>
  <si>
    <t>348936696</t>
  </si>
  <si>
    <t>info@mdbsc.co.uk</t>
  </si>
  <si>
    <t>713872</t>
  </si>
  <si>
    <t>MDK INNOVATION LIMITED</t>
  </si>
  <si>
    <t>61 Leighton Road, Unit 5, London, NW5 2QH, GB</t>
  </si>
  <si>
    <t>3692716</t>
  </si>
  <si>
    <t>236979881</t>
  </si>
  <si>
    <t>g.keogh@mdkinnovation.co.uk</t>
  </si>
  <si>
    <t>586248</t>
  </si>
  <si>
    <t>Me Learning Ltd</t>
  </si>
  <si>
    <t>1st Floor Europa House Southwick Square, Brighton, BN42 4FJ, GB</t>
  </si>
  <si>
    <t>5842638</t>
  </si>
  <si>
    <t>779401830</t>
  </si>
  <si>
    <t>tenders@melearning.co.uk</t>
  </si>
  <si>
    <t>723323</t>
  </si>
  <si>
    <t>MEDHURST COMMUNICATIONS LIMITED</t>
  </si>
  <si>
    <t>17 Brunel Way Segensworth East, Fareham, PO15 5TX, GB</t>
  </si>
  <si>
    <t>3868503</t>
  </si>
  <si>
    <t>238771799</t>
  </si>
  <si>
    <t>tenders@medhurst-it.com</t>
  </si>
  <si>
    <t>703382</t>
  </si>
  <si>
    <t>MEDIAWORKS UK LIMITED</t>
  </si>
  <si>
    <t>Floor 2 The Honeycomb, Gateshead, NE11 9SZ, GB</t>
  </si>
  <si>
    <t>6309397</t>
  </si>
  <si>
    <t>210064954</t>
  </si>
  <si>
    <t>bidteam@mediaworks.co.uk</t>
  </si>
  <si>
    <t>704279</t>
  </si>
  <si>
    <t>MEDICAL DATA SOLUTIONS AND SERVICES LTD</t>
  </si>
  <si>
    <t>Suite 1 2nd Floor Of Anchorage One, Salford Quays, M50 3YJ, GB</t>
  </si>
  <si>
    <t>6827155</t>
  </si>
  <si>
    <t>211543805</t>
  </si>
  <si>
    <t>rob.hollingsworth@mdsas.com</t>
  </si>
  <si>
    <t>712050</t>
  </si>
  <si>
    <t>MEDICO PARTNERS LIMITED</t>
  </si>
  <si>
    <t>66-68 Radclyffe House Hagley Road, Birmingham, B16 8PF, GB</t>
  </si>
  <si>
    <t>9355100</t>
  </si>
  <si>
    <t>220545570</t>
  </si>
  <si>
    <t>tenders@medicopartners.com</t>
  </si>
  <si>
    <t>719225</t>
  </si>
  <si>
    <t>MEDWISE AI LIMITED</t>
  </si>
  <si>
    <t>Nexus House, Leeds, LS2 3AA, GB</t>
  </si>
  <si>
    <t>12146414</t>
  </si>
  <si>
    <t>225273989</t>
  </si>
  <si>
    <t>hello@medwise.ai</t>
  </si>
  <si>
    <t>714013</t>
  </si>
  <si>
    <t>MELIO DIGITAL LIMITED</t>
  </si>
  <si>
    <t>Olney House, Olney, MK46 4EB, GB</t>
  </si>
  <si>
    <t>11934338</t>
  </si>
  <si>
    <t>224988028</t>
  </si>
  <si>
    <t>connect@meliodigital.com</t>
  </si>
  <si>
    <t>702881</t>
  </si>
  <si>
    <t>MENTOR COMMUNICATIONS CONSULTANCY LIMITED</t>
  </si>
  <si>
    <t>West End Studios 4 West End, Bristol, BS2 8NE, GB</t>
  </si>
  <si>
    <t>3616607</t>
  </si>
  <si>
    <t>236194358</t>
  </si>
  <si>
    <t>office@mentordigital.co.uk</t>
  </si>
  <si>
    <t>92892</t>
  </si>
  <si>
    <t>MERCATOR IT SOLUTIONS LIMITED</t>
  </si>
  <si>
    <t>Mercator House, Crowborough, TN6 2TT, GB</t>
  </si>
  <si>
    <t>5755983</t>
  </si>
  <si>
    <t>349603121</t>
  </si>
  <si>
    <t>opportunities@mercator.group</t>
  </si>
  <si>
    <t>717305</t>
  </si>
  <si>
    <t>MERIDIAN IT CONSULTING LTD</t>
  </si>
  <si>
    <t>North Stone Chartered Accountants 99 Chester Road, Sutton Coldfield, B74 2HE, GB</t>
  </si>
  <si>
    <t>11143331</t>
  </si>
  <si>
    <t>223602734</t>
  </si>
  <si>
    <t>rishi.verma@meridianitconsulting.co.uk</t>
  </si>
  <si>
    <t>712968</t>
  </si>
  <si>
    <t>METADATAWORKS LIMITED</t>
  </si>
  <si>
    <t>6 Corunna Court, Warwick, CV34 5HQ, GB</t>
  </si>
  <si>
    <t>10644735</t>
  </si>
  <si>
    <t>222796417</t>
  </si>
  <si>
    <t>hello@metadataworks.co.uk</t>
  </si>
  <si>
    <t>718664</t>
  </si>
  <si>
    <t>METAOPS LIMITED</t>
  </si>
  <si>
    <t>13731148</t>
  </si>
  <si>
    <t>228432065</t>
  </si>
  <si>
    <t>info@metaops.solutions</t>
  </si>
  <si>
    <t>706452</t>
  </si>
  <si>
    <t>METATAXIS LIMITED</t>
  </si>
  <si>
    <t>8 Wingbury Courtyard, Aylesbury, HP22 4LW, GB</t>
  </si>
  <si>
    <t>4356463</t>
  </si>
  <si>
    <t>423687966</t>
  </si>
  <si>
    <t>management@metataxis.com</t>
  </si>
  <si>
    <t>92308</t>
  </si>
  <si>
    <t>METHODS BUSINESS AND DIGITAL TECHNOLOGY LIMITED</t>
  </si>
  <si>
    <t>Saffron House, London, EC1N 8TS, GB</t>
  </si>
  <si>
    <t>2485577</t>
  </si>
  <si>
    <t>505275578</t>
  </si>
  <si>
    <t>bidteam@methods.co.uk</t>
  </si>
  <si>
    <t>711846</t>
  </si>
  <si>
    <t>METRICELL LIMITED</t>
  </si>
  <si>
    <t>The Big Blue, Horsham, RH13 5PX, GB</t>
  </si>
  <si>
    <t>6052274</t>
  </si>
  <si>
    <t>672226425</t>
  </si>
  <si>
    <t>luke.alexander@metricell.com</t>
  </si>
  <si>
    <t>707254</t>
  </si>
  <si>
    <t>Skotkonung Ltd Trading as MetricsLed</t>
  </si>
  <si>
    <t>Merlin House (C/O. Metricsled) Brunel Road, Reading, RG7 4AB, GB</t>
  </si>
  <si>
    <t>7893442</t>
  </si>
  <si>
    <t>218163316</t>
  </si>
  <si>
    <t>tenders@metricsled.com</t>
  </si>
  <si>
    <t>710936</t>
  </si>
  <si>
    <t>MFDC LTD</t>
  </si>
  <si>
    <t>Apollo House, Blackpool, FY4 5FS, GB</t>
  </si>
  <si>
    <t>7549688</t>
  </si>
  <si>
    <t>217159882</t>
  </si>
  <si>
    <t>michael.diekmann@mfdc.co.uk</t>
  </si>
  <si>
    <t>721683</t>
  </si>
  <si>
    <t>MATT HAMNETT &amp; ASSOCIATES LTD</t>
  </si>
  <si>
    <t>1a Kingsburys Lane, Ringwood, BH24 1EL, GB</t>
  </si>
  <si>
    <t>11197120</t>
  </si>
  <si>
    <t>223675644</t>
  </si>
  <si>
    <t>bidding@mh-a.co.uk</t>
  </si>
  <si>
    <t>721201</t>
  </si>
  <si>
    <t>MIAAN MANAGEMENT LIMITED</t>
  </si>
  <si>
    <t>20 Galesbury Road, London, SW18 2RL, GB</t>
  </si>
  <si>
    <t>14249727</t>
  </si>
  <si>
    <t>229125403</t>
  </si>
  <si>
    <t>miaanmanagement@gmail.com</t>
  </si>
  <si>
    <t>705864</t>
  </si>
  <si>
    <t>MICHAEL PAGE INTERNATIONAL RECRUITMENT LIMITED</t>
  </si>
  <si>
    <t>200 Dashwood Lang Road, Addlestone, KT15 2NX, GB</t>
  </si>
  <si>
    <t>4130921</t>
  </si>
  <si>
    <t>221117117</t>
  </si>
  <si>
    <t>Bidsolutions@michaelpage.com</t>
  </si>
  <si>
    <t>702573</t>
  </si>
  <si>
    <t>MICROSEC LIMITED</t>
  </si>
  <si>
    <t>Unit A6 Cairo Place Endeavour Business Park, Havant, PO9 1QN, GB</t>
  </si>
  <si>
    <t>1462783</t>
  </si>
  <si>
    <t>290970698</t>
  </si>
  <si>
    <t>Ed.may@microsec.co.uk</t>
  </si>
  <si>
    <t>723381</t>
  </si>
  <si>
    <t>MIGHTEL TECHNOLOGIES LTD</t>
  </si>
  <si>
    <t>138 Burroughs Drive, Dartford, DA1 5TX, GB</t>
  </si>
  <si>
    <t>7912299</t>
  </si>
  <si>
    <t>218187970</t>
  </si>
  <si>
    <t>tbanjo@mighteltech.co.uk</t>
  </si>
  <si>
    <t>712626</t>
  </si>
  <si>
    <t>MILUX LTD</t>
  </si>
  <si>
    <t>The Incuhive Space 4th Floor Chantry House, Andover, SP10 1LZ, GB</t>
  </si>
  <si>
    <t>11937659</t>
  </si>
  <si>
    <t>224992440</t>
  </si>
  <si>
    <t>contact@milux.co.uk</t>
  </si>
  <si>
    <t>721709</t>
  </si>
  <si>
    <t>MINDERA UK LIMITED</t>
  </si>
  <si>
    <t>Premier House 2nd Floor, 29 Rutland Street, Leicester, LE1 1RE, GB</t>
  </si>
  <si>
    <t>10398155</t>
  </si>
  <si>
    <t>222097178</t>
  </si>
  <si>
    <t>paul.brown@mindera.com</t>
  </si>
  <si>
    <t>707805</t>
  </si>
  <si>
    <t>MINDMILL (HR) SOFTWARE LIMITED</t>
  </si>
  <si>
    <t>3rd Floor Concourse 3, Belfast, BT3 9DT, GB</t>
  </si>
  <si>
    <t>NI059886</t>
  </si>
  <si>
    <t>365306757</t>
  </si>
  <si>
    <t>info@mindmill.co.uk</t>
  </si>
  <si>
    <t>711435</t>
  </si>
  <si>
    <t>MINTIVO LTD</t>
  </si>
  <si>
    <t>1 The Sidings Lacock Green, Chippenham, SN15 2NL, GB</t>
  </si>
  <si>
    <t>9850820</t>
  </si>
  <si>
    <t>221219390</t>
  </si>
  <si>
    <t>robin.dsouza@mintivo.co.uk</t>
  </si>
  <si>
    <t>718646</t>
  </si>
  <si>
    <t>MIROMA INTERNATIONAL LTD</t>
  </si>
  <si>
    <t>Elsley Court, 20-22 Great Titchfield Street, London, W1W 8BE, GB</t>
  </si>
  <si>
    <t>4462686</t>
  </si>
  <si>
    <t>424750094</t>
  </si>
  <si>
    <t>info@theprojectfactory.com</t>
  </si>
  <si>
    <t>705331</t>
  </si>
  <si>
    <t>MISH TECHNOLOGIES LTD</t>
  </si>
  <si>
    <t>58 Marshwood Croft, Halesowen, B62 0EY, GB</t>
  </si>
  <si>
    <t>10179927</t>
  </si>
  <si>
    <t>221801842</t>
  </si>
  <si>
    <t>manmeet.monga@mishtechnologies.com</t>
  </si>
  <si>
    <t>92948</t>
  </si>
  <si>
    <t>DOTTED EYES LIMITED</t>
  </si>
  <si>
    <t>2nd Floor Suite, 37a Waterloo Street,, Birmingham, B2 5TJ, GB</t>
  </si>
  <si>
    <t>4471760</t>
  </si>
  <si>
    <t>424841208</t>
  </si>
  <si>
    <t>info@misoportal.com</t>
  </si>
  <si>
    <t>721421</t>
  </si>
  <si>
    <t>Mixd</t>
  </si>
  <si>
    <t>Platform, New Station Street, Leeds, LS1 4JB, GB</t>
  </si>
  <si>
    <t>228249222</t>
  </si>
  <si>
    <t>info@mixd.co.uk</t>
  </si>
  <si>
    <t>715070</t>
  </si>
  <si>
    <t>MKSK CONSULTING LTD</t>
  </si>
  <si>
    <t>MKSK -  32 Garsington Road, Oxford, OX4 2LG, GB</t>
  </si>
  <si>
    <t>10833905</t>
  </si>
  <si>
    <t>223053725</t>
  </si>
  <si>
    <t>mohammed@mksk.co.uk</t>
  </si>
  <si>
    <t>712317</t>
  </si>
  <si>
    <t>MLC PARTNERS LIMITED</t>
  </si>
  <si>
    <t>C/O Wework, London, SW1W 9SR, GB</t>
  </si>
  <si>
    <t>9366814</t>
  </si>
  <si>
    <t>220560877</t>
  </si>
  <si>
    <t>info@mlcpartners.co.uk</t>
  </si>
  <si>
    <t>711502</t>
  </si>
  <si>
    <t>MMCG CONSULTANCY SERVICES LIMITED</t>
  </si>
  <si>
    <t>18 Lytles Close, Liverpool, L37 4BT, GB</t>
  </si>
  <si>
    <t>8743924</t>
  </si>
  <si>
    <t>219704218</t>
  </si>
  <si>
    <t>consulting@mmcgconsulting.co.uk</t>
  </si>
  <si>
    <t>705578</t>
  </si>
  <si>
    <t>MNTECH LIMITED</t>
  </si>
  <si>
    <t>248 Upper Newtownards Road, Belfast, BT4 3EU, GB</t>
  </si>
  <si>
    <t>NI623155</t>
  </si>
  <si>
    <t>219930129</t>
  </si>
  <si>
    <t>info@galviadigital.com</t>
  </si>
  <si>
    <t>579699</t>
  </si>
  <si>
    <t>MOBILISE CLOUD SERVICES LIMITED</t>
  </si>
  <si>
    <t>1st Floor, Number One Waterton Park, Bridgend, CF31 3PH, GB</t>
  </si>
  <si>
    <t>9082209</t>
  </si>
  <si>
    <t>220190109</t>
  </si>
  <si>
    <t>bids@mobilise.cloud</t>
  </si>
  <si>
    <t>584384</t>
  </si>
  <si>
    <t>MODERN DEMOCRACY LIMITED</t>
  </si>
  <si>
    <t>Catalyst Inc. Innovation Centre, Londonderry, BT48 7TG, GB</t>
  </si>
  <si>
    <t>NI623698</t>
  </si>
  <si>
    <t>219987035</t>
  </si>
  <si>
    <t>cquigg@moderndemocracy.com</t>
  </si>
  <si>
    <t>716287</t>
  </si>
  <si>
    <t>MODU.DIGITAL LTD</t>
  </si>
  <si>
    <t>24-28 Bloomsbury Way, London, WC1A 2SN, GB</t>
  </si>
  <si>
    <t>12041636</t>
  </si>
  <si>
    <t>225132985</t>
  </si>
  <si>
    <t>darren.linden@modu.digital</t>
  </si>
  <si>
    <t>713102</t>
  </si>
  <si>
    <t>MODULAR DATA LTD</t>
  </si>
  <si>
    <t>First Floor Ridgeland House, Horsham, RH12 1DY, GB</t>
  </si>
  <si>
    <t>11843335</t>
  </si>
  <si>
    <t>224740549</t>
  </si>
  <si>
    <t>gcloud@modulardata.co</t>
  </si>
  <si>
    <t>705724</t>
  </si>
  <si>
    <t>MODUX LIMITED</t>
  </si>
  <si>
    <t>10 London Mews, London, W2 1HY, GB</t>
  </si>
  <si>
    <t>7084398</t>
  </si>
  <si>
    <t>216295335</t>
  </si>
  <si>
    <t>tenders@modux.co.uk</t>
  </si>
  <si>
    <t>714403</t>
  </si>
  <si>
    <t>MONARCH COMPUTER SOLUTIONS LTD</t>
  </si>
  <si>
    <t>61 High Street High Street, Fareham, PO16 7BG, GB</t>
  </si>
  <si>
    <t>4195892</t>
  </si>
  <si>
    <t>221775252</t>
  </si>
  <si>
    <t>sales@monarch-cs.co.uk</t>
  </si>
  <si>
    <t>704014</t>
  </si>
  <si>
    <t>MONITOR INTELLIGENCE SERVICES LTD</t>
  </si>
  <si>
    <t>Regus House Windmill Hill Business Park, Swindon, SN5 6QR, GB</t>
  </si>
  <si>
    <t>7595880</t>
  </si>
  <si>
    <t>217220146</t>
  </si>
  <si>
    <t>info@mis-net.co.uk</t>
  </si>
  <si>
    <t>586042</t>
  </si>
  <si>
    <t>MONTVIEUX LIMITED</t>
  </si>
  <si>
    <t>Monahans Chartered Accountants, Lennox House, 3 Pierrepont Street, Bath, BA1 1LB, GB</t>
  </si>
  <si>
    <t>6444463</t>
  </si>
  <si>
    <t>211008967</t>
  </si>
  <si>
    <t>frameworks@montvieux.com</t>
  </si>
  <si>
    <t>708807</t>
  </si>
  <si>
    <t>MOORE STEPHENS INSIGHT LIMITED</t>
  </si>
  <si>
    <t>St James House, Sheffield, S1 2EX, GB</t>
  </si>
  <si>
    <t>7909149</t>
  </si>
  <si>
    <t>218183694</t>
  </si>
  <si>
    <t>info@moore-insight.com</t>
  </si>
  <si>
    <t>718861</t>
  </si>
  <si>
    <t>MOORE-WILSON NEW MEDIA LTD.</t>
  </si>
  <si>
    <t>Portway Centre Old Sarum Park, Salisbury, SP4 6EB, GB</t>
  </si>
  <si>
    <t>3354902</t>
  </si>
  <si>
    <t>519875496</t>
  </si>
  <si>
    <t>hello@m-w.co.uk</t>
  </si>
  <si>
    <t>700960</t>
  </si>
  <si>
    <t>Moorhouse Consulting Limited</t>
  </si>
  <si>
    <t>16th Floor, Dashwood House, 69 Old Broad Street, London, EC2M 1QS, GB</t>
  </si>
  <si>
    <t>5053551</t>
  </si>
  <si>
    <t>737971072</t>
  </si>
  <si>
    <t>GPS-BD@moorhouseconsulting.com</t>
  </si>
  <si>
    <t>704668</t>
  </si>
  <si>
    <t>MORGAN HUNT UK LIMITED</t>
  </si>
  <si>
    <t>3rd Floor Standon House, London, E1 8AA, GB</t>
  </si>
  <si>
    <t>4349535</t>
  </si>
  <si>
    <t>423619308</t>
  </si>
  <si>
    <t>clientservices@morganhunt.com</t>
  </si>
  <si>
    <t>700325</t>
  </si>
  <si>
    <t>MORIYAMA LIMITED</t>
  </si>
  <si>
    <t>5801671</t>
  </si>
  <si>
    <t>778980149</t>
  </si>
  <si>
    <t>admin@moriyama.co.uk</t>
  </si>
  <si>
    <t>713783</t>
  </si>
  <si>
    <t>MORSHEAD CONSULTING LIMITED</t>
  </si>
  <si>
    <t>3 Gorse Avenue, Bognor Regis, PO22 6AY, GB</t>
  </si>
  <si>
    <t>12116087</t>
  </si>
  <si>
    <t>225233120</t>
  </si>
  <si>
    <t>ops@morsheadconsulting.co.uk</t>
  </si>
  <si>
    <t>722628</t>
  </si>
  <si>
    <t>MORSON PROJECTS LIMITED</t>
  </si>
  <si>
    <t>Adamson House, Salford, M50 1RD, GB</t>
  </si>
  <si>
    <t>1457298</t>
  </si>
  <si>
    <t>228658704</t>
  </si>
  <si>
    <t>lucy.cliff@morson-projects.co.uk</t>
  </si>
  <si>
    <t>93599</t>
  </si>
  <si>
    <t>MOSAIC ISLAND LTD</t>
  </si>
  <si>
    <t>St Brandon's House, Bristol, BS1 5QT, GB</t>
  </si>
  <si>
    <t>5882056</t>
  </si>
  <si>
    <t>516015448</t>
  </si>
  <si>
    <t>tenders@mosaicisland.co.uk</t>
  </si>
  <si>
    <t>92619</t>
  </si>
  <si>
    <t>MOZAIC-SERVICES LTD</t>
  </si>
  <si>
    <t>1 King William Street, London, EC4N 7AF, GB</t>
  </si>
  <si>
    <t>8381818</t>
  </si>
  <si>
    <t>219227515</t>
  </si>
  <si>
    <t>bidmanagement@mozaic.net</t>
  </si>
  <si>
    <t>718213</t>
  </si>
  <si>
    <t>MOZSTRO LIMITED</t>
  </si>
  <si>
    <t>13653603</t>
  </si>
  <si>
    <t>228328302</t>
  </si>
  <si>
    <t>elliot@mozstro.com</t>
  </si>
  <si>
    <t>710741</t>
  </si>
  <si>
    <t>MPHASIS UK LIMITED</t>
  </si>
  <si>
    <t>Leaf B, Level 34 Tower 42,, London, EC2N 1HQ, GB</t>
  </si>
  <si>
    <t>3770564</t>
  </si>
  <si>
    <t>237772947</t>
  </si>
  <si>
    <t>mphasisukps@mphasis.com</t>
  </si>
  <si>
    <t>720772</t>
  </si>
  <si>
    <t>MS CONSULTING PARTNERS LIMITED</t>
  </si>
  <si>
    <t>214 Grangewood House, 43 Oakwood Hill, Loughton, IG10 3TZ, GB</t>
  </si>
  <si>
    <t>14109481</t>
  </si>
  <si>
    <t>228938102</t>
  </si>
  <si>
    <t>chris@msgroup.uk.com</t>
  </si>
  <si>
    <t>713759</t>
  </si>
  <si>
    <t>MTC MEDIA LIMITED</t>
  </si>
  <si>
    <t>Shed 26 Unit 35, Dundee, DD1 3JA, GB</t>
  </si>
  <si>
    <t>SC285534</t>
  </si>
  <si>
    <t>346625341</t>
  </si>
  <si>
    <t>andrew.flack@mtc.co.uk</t>
  </si>
  <si>
    <t>582949</t>
  </si>
  <si>
    <t>MTI TECHNOLOGY LIMITED</t>
  </si>
  <si>
    <t>C/O Kpmg Llp Saltire Court, Edinburgh, EH1 2EG, GB</t>
  </si>
  <si>
    <t>SC112019</t>
  </si>
  <si>
    <t>399745017</t>
  </si>
  <si>
    <t>bid@mti.com</t>
  </si>
  <si>
    <t>708179</t>
  </si>
  <si>
    <t>NAIMURI LIMITED</t>
  </si>
  <si>
    <t>Cody Technology Park, Farnborough, GU14 0LX, GB</t>
  </si>
  <si>
    <t>9316579</t>
  </si>
  <si>
    <t>220495453</t>
  </si>
  <si>
    <t>business@naimuri.com</t>
  </si>
  <si>
    <t>701148</t>
  </si>
  <si>
    <t>NashTech Limited</t>
  </si>
  <si>
    <t>85 Gresham St, London, EC2V 7NQ, GB</t>
  </si>
  <si>
    <t>9834873</t>
  </si>
  <si>
    <t>221195406</t>
  </si>
  <si>
    <t>info@nashtechglobal.com</t>
  </si>
  <si>
    <t>713471</t>
  </si>
  <si>
    <t>NATIONAL FOUNDATION FOR EDUCATIONAL RESEARCH IN ENGLAND AND WALES(THE)</t>
  </si>
  <si>
    <t>The Mere, Slough, SL1 2DQ, GB</t>
  </si>
  <si>
    <t>900899</t>
  </si>
  <si>
    <t>229517859</t>
  </si>
  <si>
    <t>bdg@nfer.ac.uk</t>
  </si>
  <si>
    <t>716961</t>
  </si>
  <si>
    <t>NCC Group Security Services Limited</t>
  </si>
  <si>
    <t>XYZ Building, 2 Hardman Boulevard, Spinningfields, Manchester, M3 3AQ, GB</t>
  </si>
  <si>
    <t>4627044</t>
  </si>
  <si>
    <t>640711540</t>
  </si>
  <si>
    <t>bidteam@nccgroup.com</t>
  </si>
  <si>
    <t>580918</t>
  </si>
  <si>
    <t>NDL SOFTWARE LIMITED</t>
  </si>
  <si>
    <t>The Haybarn At Parkhill, Wetherby, LS22 5DZ, GB</t>
  </si>
  <si>
    <t>1579602</t>
  </si>
  <si>
    <t>226691095</t>
  </si>
  <si>
    <t>tenders@ndl.co.uk</t>
  </si>
  <si>
    <t>705085</t>
  </si>
  <si>
    <t>NEAMAN CONSULTING LTD.</t>
  </si>
  <si>
    <t>Pyramid House, London, N12 9RT, GB</t>
  </si>
  <si>
    <t>10478836</t>
  </si>
  <si>
    <t>222206287</t>
  </si>
  <si>
    <t>rachel@neamanconsulting.co.uk</t>
  </si>
  <si>
    <t>92321</t>
  </si>
  <si>
    <t>NEC SOFTWARE SOLUTIONS UK LIMITED</t>
  </si>
  <si>
    <t>1st Floor, Imex Centre, Hemel Hempstead, HP2 7DX, GB</t>
  </si>
  <si>
    <t>968498</t>
  </si>
  <si>
    <t>217503127</t>
  </si>
  <si>
    <t>psbidmgmt@necsws.com</t>
  </si>
  <si>
    <t>722613</t>
  </si>
  <si>
    <t>NEERU CONSULTANCY LIMITED</t>
  </si>
  <si>
    <t>3 Vianesa Grove, Milton Keynes, MK8 1EA, GB</t>
  </si>
  <si>
    <t>9935066</t>
  </si>
  <si>
    <t>221328973</t>
  </si>
  <si>
    <t>avinash.koduru@gmail.com</t>
  </si>
  <si>
    <t>714921</t>
  </si>
  <si>
    <t>NEO TECHNOLOGY LIMITED</t>
  </si>
  <si>
    <t>8th Floor One Canada Square, London, E14 5AA, GB</t>
  </si>
  <si>
    <t>11365841</t>
  </si>
  <si>
    <t>223903744</t>
  </si>
  <si>
    <t>jennifer.northcote@neotechnologysolutions.com</t>
  </si>
  <si>
    <t>719449</t>
  </si>
  <si>
    <t>NETBUILDER DIGITAL LTD</t>
  </si>
  <si>
    <t>10074099</t>
  </si>
  <si>
    <t>221658604</t>
  </si>
  <si>
    <t>NETbuilderPublicSector@netbuilder.io</t>
  </si>
  <si>
    <t>92445</t>
  </si>
  <si>
    <t>NETCALL TECHNOLOGY LIMITED</t>
  </si>
  <si>
    <t>Suite 203, Bedford Heights Brickhill Drive, Bedford, MK41 7PH, GB</t>
  </si>
  <si>
    <t>2831215</t>
  </si>
  <si>
    <t>349092965</t>
  </si>
  <si>
    <t>bid.team@netcall.com</t>
  </si>
  <si>
    <t>580285</t>
  </si>
  <si>
    <t>NETCOMPANY UK LIMITED</t>
  </si>
  <si>
    <t>33 King William Street, London, EC4R 9AT, GB</t>
  </si>
  <si>
    <t>8568559</t>
  </si>
  <si>
    <t>219473693</t>
  </si>
  <si>
    <t>info.uk@netcompany.com</t>
  </si>
  <si>
    <t>718435</t>
  </si>
  <si>
    <t>Network Research Belgium</t>
  </si>
  <si>
    <t>Parc Industriel des Hauts Sarts, 2e Avenue 65, 4040 Herstal, Belgium</t>
  </si>
  <si>
    <t>394717433</t>
  </si>
  <si>
    <t>presales@nrb.be</t>
  </si>
  <si>
    <t>704888</t>
  </si>
  <si>
    <t>NETWORKOLOGY LTD</t>
  </si>
  <si>
    <t>Unit 11 Forest Gate, Chippenham, SN15 3RS, GB</t>
  </si>
  <si>
    <t>8680414</t>
  </si>
  <si>
    <t>219620926</t>
  </si>
  <si>
    <t>tenders@networkology.com</t>
  </si>
  <si>
    <t>723309</t>
  </si>
  <si>
    <t>NEUPHONIC LIMITED</t>
  </si>
  <si>
    <t>Suite 36, Third Floor, Hamilton House, London, WC1H 9BB, GB</t>
  </si>
  <si>
    <t>15612532</t>
  </si>
  <si>
    <t>231644957</t>
  </si>
  <si>
    <t>emma@neuphonic.com</t>
  </si>
  <si>
    <t>706334</t>
  </si>
  <si>
    <t>NEW COMPANY SERVICES LIMITED</t>
  </si>
  <si>
    <t>5 School Road, Ascot, SL5 7AE, GB</t>
  </si>
  <si>
    <t>3882316</t>
  </si>
  <si>
    <t>238913755</t>
  </si>
  <si>
    <t>zoe.dronfield@ncs-it.co.uk</t>
  </si>
  <si>
    <t>722989</t>
  </si>
  <si>
    <t>NEW FLEXIBILITY TECHNOLOGIES LTD</t>
  </si>
  <si>
    <t>71 Kimberley Road, London, E4 6DQ, GB</t>
  </si>
  <si>
    <t>13959378</t>
  </si>
  <si>
    <t>228737309</t>
  </si>
  <si>
    <t>gsallery@newflex.tech</t>
  </si>
  <si>
    <t>710162</t>
  </si>
  <si>
    <t>NewRedo</t>
  </si>
  <si>
    <t>7189605</t>
  </si>
  <si>
    <t>216647317</t>
  </si>
  <si>
    <t>info@newredo.com</t>
  </si>
  <si>
    <t>717513</t>
  </si>
  <si>
    <t>NEWTON CONSULTING LIMITED</t>
  </si>
  <si>
    <t>2 Kingston Business Park, Kingston Bagpuize, Abingdon, OX13 5FE, GB</t>
  </si>
  <si>
    <t>4279175</t>
  </si>
  <si>
    <t>222611290</t>
  </si>
  <si>
    <t>tenders@newtonimpact.com</t>
  </si>
  <si>
    <t>700142</t>
  </si>
  <si>
    <t>NEXER DIGITAL LTD</t>
  </si>
  <si>
    <t>Ropewalks, Newton Street, Macclesfield, Macclesfield, SK11 6QJ, GB</t>
  </si>
  <si>
    <t>6237914</t>
  </si>
  <si>
    <t>846969439</t>
  </si>
  <si>
    <t>UKInfo@nexergroup.com</t>
  </si>
  <si>
    <t>92446</t>
  </si>
  <si>
    <t>NEXOR LIMITED</t>
  </si>
  <si>
    <t>8 The Triangle, Nottingham, NG2 1AE, GB</t>
  </si>
  <si>
    <t>5152465</t>
  </si>
  <si>
    <t>738987218</t>
  </si>
  <si>
    <t>daniel.millar@nexor.com</t>
  </si>
  <si>
    <t>722973</t>
  </si>
  <si>
    <t>NEXSTART IT LTD</t>
  </si>
  <si>
    <t>3606 7 Bankside Boulevard, Salford, M3 7HN, GB</t>
  </si>
  <si>
    <t>16421457</t>
  </si>
  <si>
    <t>233758862</t>
  </si>
  <si>
    <t>adam@nexstart-it.com</t>
  </si>
  <si>
    <t>723107</t>
  </si>
  <si>
    <t>NEXT STATE (UK) LIMITED</t>
  </si>
  <si>
    <t>Glendower, Wokingham, RG40 3BB, GB</t>
  </si>
  <si>
    <t>15979136</t>
  </si>
  <si>
    <t>232526177</t>
  </si>
  <si>
    <t>jon.matthews@nxt-8.com</t>
  </si>
  <si>
    <t>720363</t>
  </si>
  <si>
    <t>NEXUS ASSOCIATES (ICT) LIMITED</t>
  </si>
  <si>
    <t>35 Greenbox Westonhall Road, Bromsgrove, B60 4AL, GB</t>
  </si>
  <si>
    <t>5158528</t>
  </si>
  <si>
    <t>739048671</t>
  </si>
  <si>
    <t>findatender@nexus-associates.co.uk</t>
  </si>
  <si>
    <t>721467</t>
  </si>
  <si>
    <t>NFOQUE ADVISORY SERVICES UK LTD</t>
  </si>
  <si>
    <t>19 The Circle, London, SE1 2JE, GB</t>
  </si>
  <si>
    <t>7880590</t>
  </si>
  <si>
    <t>218146318</t>
  </si>
  <si>
    <t>contact.uk@n.world</t>
  </si>
  <si>
    <t>712997</t>
  </si>
  <si>
    <t>NHS ARDEN AND GREATER EAST MIDLANDS COMMISSIONING SUPPORT UNIT</t>
  </si>
  <si>
    <t>Cardinal Square, 10 Nottingham Road, Derby, DE1 3QT, GB</t>
  </si>
  <si>
    <t>000000DE</t>
  </si>
  <si>
    <t>218127581</t>
  </si>
  <si>
    <t>agcsu.commercial@nhs.net</t>
  </si>
  <si>
    <t>716655</t>
  </si>
  <si>
    <t>NIAXO LTD</t>
  </si>
  <si>
    <t>12185096</t>
  </si>
  <si>
    <t>225326208</t>
  </si>
  <si>
    <t>enquries@niaxo.co</t>
  </si>
  <si>
    <t>719155</t>
  </si>
  <si>
    <t>NIGHTBALL TECHNOLOGIES LIMITED</t>
  </si>
  <si>
    <t>The Grosvenor, Basingstoke, RG21 4HG, GB</t>
  </si>
  <si>
    <t>12606286</t>
  </si>
  <si>
    <t>225897575</t>
  </si>
  <si>
    <t>commercial@nightball.co.uk</t>
  </si>
  <si>
    <t>702341</t>
  </si>
  <si>
    <t>NIMBLE DELIVERY LIMITED</t>
  </si>
  <si>
    <t>Fountain Precinct 8th Floor, Sheffield, S1 2JA, GB</t>
  </si>
  <si>
    <t>10571363</t>
  </si>
  <si>
    <t>222331450</t>
  </si>
  <si>
    <t>info@nimbleapproach.com</t>
  </si>
  <si>
    <t>712372</t>
  </si>
  <si>
    <t>NIMBLESYS LTD</t>
  </si>
  <si>
    <t>10 Sanderstead Court Avenue, South Croydon, CR2 9AG, GB</t>
  </si>
  <si>
    <t>10828520</t>
  </si>
  <si>
    <t>223046607</t>
  </si>
  <si>
    <t>info@nimblesys.co.uk</t>
  </si>
  <si>
    <t>92651</t>
  </si>
  <si>
    <t>NIMBUS DIGITAL &amp; TECHNOLOGY INNOVATIONS LTD</t>
  </si>
  <si>
    <t>58 Cygnet Court Timothys Bridge Road, Stratford-Upon-Avon, CV37 9NW, GB</t>
  </si>
  <si>
    <t>3337471</t>
  </si>
  <si>
    <t>385683206</t>
  </si>
  <si>
    <t>accounts@nimbusdti.co.uk</t>
  </si>
  <si>
    <t>718544</t>
  </si>
  <si>
    <t>NINE TRACKS LIMITED</t>
  </si>
  <si>
    <t>12745308</t>
  </si>
  <si>
    <t>226082450</t>
  </si>
  <si>
    <t>admin@ninetracks.com</t>
  </si>
  <si>
    <t>93083</t>
  </si>
  <si>
    <t>NINE23 LTD</t>
  </si>
  <si>
    <t>2 Venture Road Southampton Science Park, Southampton, SO16 7NP, GB</t>
  </si>
  <si>
    <t>8118696</t>
  </si>
  <si>
    <t>218460998</t>
  </si>
  <si>
    <t>gcloud@nine23.co.uk</t>
  </si>
  <si>
    <t>708873</t>
  </si>
  <si>
    <t>NIXINFINITY - AI LTD</t>
  </si>
  <si>
    <t>169 Pastures Hill, Derby, DE23 4AZ, GB</t>
  </si>
  <si>
    <t>10777744</t>
  </si>
  <si>
    <t>222977260</t>
  </si>
  <si>
    <t>bid.management@nixinfinityai.com</t>
  </si>
  <si>
    <t>93409</t>
  </si>
  <si>
    <t>NIXOR RESOURCE CONSULTING LIMITED</t>
  </si>
  <si>
    <t>Room 8, Ground Floor, Manchester, M1 2HY, GB</t>
  </si>
  <si>
    <t>7390756</t>
  </si>
  <si>
    <t>216921334</t>
  </si>
  <si>
    <t>accounts@nixor.net</t>
  </si>
  <si>
    <t>707023</t>
  </si>
  <si>
    <t>NLIGHTNIT LTD</t>
  </si>
  <si>
    <t>Elmton Lodge Farm Spring Lane, Worksop, S80 4LX, GB</t>
  </si>
  <si>
    <t>4317633</t>
  </si>
  <si>
    <t>423298756</t>
  </si>
  <si>
    <t>sales@nlightn-it.com</t>
  </si>
  <si>
    <t>700354</t>
  </si>
  <si>
    <t>NODE 4 LIMITED</t>
  </si>
  <si>
    <t>Unit 1a-1b Millennium Way, Derby, DE24 8HZ, GB</t>
  </si>
  <si>
    <t>4759927</t>
  </si>
  <si>
    <t>734966604</t>
  </si>
  <si>
    <t>bidmanagement@node4.co.uk</t>
  </si>
  <si>
    <t>706187</t>
  </si>
  <si>
    <t>Nortal UK</t>
  </si>
  <si>
    <t>The Engine Room, London, SW11 8BZ, GB</t>
  </si>
  <si>
    <t>8073007</t>
  </si>
  <si>
    <t>218400525</t>
  </si>
  <si>
    <t>info@3dot.co.uk</t>
  </si>
  <si>
    <t>92787</t>
  </si>
  <si>
    <t>NORTH HIGHLAND UK LIMITED</t>
  </si>
  <si>
    <t>10 Bloomsbury Way, Floor 8 And Floor 9, London, WC1A 2SL, GB</t>
  </si>
  <si>
    <t>4801815</t>
  </si>
  <si>
    <t>735394228</t>
  </si>
  <si>
    <t>nhuk.frameworks@northhighland.com</t>
  </si>
  <si>
    <t>722480</t>
  </si>
  <si>
    <t>NORTHCODERS LIMITED</t>
  </si>
  <si>
    <t>9912193</t>
  </si>
  <si>
    <t>221299462</t>
  </si>
  <si>
    <t>info@northcoders.com</t>
  </si>
  <si>
    <t>702422</t>
  </si>
  <si>
    <t>NORTHROP GRUMMAN UK LIMITED</t>
  </si>
  <si>
    <t>2nd Floor Clareville House, London, SW1Y 4EL, GB</t>
  </si>
  <si>
    <t>5989428</t>
  </si>
  <si>
    <t>671504769</t>
  </si>
  <si>
    <t>proposals@uk.ngc.com</t>
  </si>
  <si>
    <t>723285</t>
  </si>
  <si>
    <t>Northslope Technologies Inc</t>
  </si>
  <si>
    <t>1200 17th street, Denver, 80202, US</t>
  </si>
  <si>
    <t>119226008</t>
  </si>
  <si>
    <t>hello@northslopetech.com</t>
  </si>
  <si>
    <t>716740</t>
  </si>
  <si>
    <t>NOUS GROUP (UK) LTD.</t>
  </si>
  <si>
    <t>30 Old Bailey, London, United Kingdom, EC4M 7AU</t>
  </si>
  <si>
    <t>9271803</t>
  </si>
  <si>
    <t>220434384</t>
  </si>
  <si>
    <t>tenders@nousgroup.com</t>
  </si>
  <si>
    <t>704724</t>
  </si>
  <si>
    <t>NOVA AEROSPACE LTD</t>
  </si>
  <si>
    <t>Unit 1, Brabazon Office Park, Golf Course Lane, Bristol, BS34 7PZ, GB</t>
  </si>
  <si>
    <t>8298810</t>
  </si>
  <si>
    <t>218699714</t>
  </si>
  <si>
    <t>contact@novasystemsuk.com</t>
  </si>
  <si>
    <t>722248</t>
  </si>
  <si>
    <t>NOVA BLUE TECHNOLOGIES LIMITED</t>
  </si>
  <si>
    <t>Second Floor, Cheltenham, GL50 1NW, GB</t>
  </si>
  <si>
    <t>12840005</t>
  </si>
  <si>
    <t>226208863</t>
  </si>
  <si>
    <t>rfp@nova-blue.net</t>
  </si>
  <si>
    <t>711744</t>
  </si>
  <si>
    <t>NOWNET LIMITED</t>
  </si>
  <si>
    <t>8855739</t>
  </si>
  <si>
    <t>219850656</t>
  </si>
  <si>
    <t>info@nownetsecurity.com</t>
  </si>
  <si>
    <t>92808</t>
  </si>
  <si>
    <t>NQC LIMITED</t>
  </si>
  <si>
    <t>4854362</t>
  </si>
  <si>
    <t>735930476</t>
  </si>
  <si>
    <t>sales@nqc.com</t>
  </si>
  <si>
    <t>706563</t>
  </si>
  <si>
    <t>NQUIRINGMINDS LIMITED</t>
  </si>
  <si>
    <t>Engineering Centre University Parkway, Southampton, SO16 7PT, GB</t>
  </si>
  <si>
    <t>7452630</t>
  </si>
  <si>
    <t>217001712</t>
  </si>
  <si>
    <t>info@nqminds.com</t>
  </si>
  <si>
    <t>704633</t>
  </si>
  <si>
    <t>NSSLGLOBAL LIMITED</t>
  </si>
  <si>
    <t>6 Wells Place, Redhill, RH1 3DR, GB</t>
  </si>
  <si>
    <t>3879526</t>
  </si>
  <si>
    <t>238884816</t>
  </si>
  <si>
    <t>support@nsslglobal.com</t>
  </si>
  <si>
    <t>92500</t>
  </si>
  <si>
    <t>NTT DATA UK LIMITED</t>
  </si>
  <si>
    <t>Epworth House, London, EC1Y 1AA, GB</t>
  </si>
  <si>
    <t>3085018</t>
  </si>
  <si>
    <t>490755022</t>
  </si>
  <si>
    <t>nttdatauk.requirements@nttdata.com</t>
  </si>
  <si>
    <t>722931</t>
  </si>
  <si>
    <t>NUFFIELD TECHNOLOGIES LTD.</t>
  </si>
  <si>
    <t>Unit 4 Acorn Business Park, Ling Road, Poole, BH12 4NZ, GB</t>
  </si>
  <si>
    <t>4619513</t>
  </si>
  <si>
    <t>733457779</t>
  </si>
  <si>
    <t>info@nuffieldtechnologies.com</t>
  </si>
  <si>
    <t>718436</t>
  </si>
  <si>
    <t>NUMATA BUSINESS IT LIMITED</t>
  </si>
  <si>
    <t>Numata Business IT, London, EC2A 4NE, GB</t>
  </si>
  <si>
    <t>9923190</t>
  </si>
  <si>
    <t>221313671</t>
  </si>
  <si>
    <t>tenders@numata.co</t>
  </si>
  <si>
    <t>579636</t>
  </si>
  <si>
    <t>NUMIKO LIMITED</t>
  </si>
  <si>
    <t>Brodrick House, 43-51 Cookridge Street, Leeds, LS2 3AW, GB</t>
  </si>
  <si>
    <t>4018833</t>
  </si>
  <si>
    <t>220159177</t>
  </si>
  <si>
    <t>hi@numiko.com</t>
  </si>
  <si>
    <t>719176</t>
  </si>
  <si>
    <t>NURTURE IT LIMITED</t>
  </si>
  <si>
    <t>The Retreat, Woodford Green, IG8 8EY, GB</t>
  </si>
  <si>
    <t>5730282</t>
  </si>
  <si>
    <t>349338983</t>
  </si>
  <si>
    <t>Lee.taylor@nurture-it.eu</t>
  </si>
  <si>
    <t>710546</t>
  </si>
  <si>
    <t>OAKLIN LIMITED</t>
  </si>
  <si>
    <t>45 Gresham Street, London, EC2V 7BG, GB</t>
  </si>
  <si>
    <t>8651117</t>
  </si>
  <si>
    <t>219582324</t>
  </si>
  <si>
    <t>opportunities@oaklin.com</t>
  </si>
  <si>
    <t>722495</t>
  </si>
  <si>
    <t>OBJECT SUPPORT LTD</t>
  </si>
  <si>
    <t>1st Floor, 5 Century Court, Watford, WD18 9PX, GB</t>
  </si>
  <si>
    <t>13302120</t>
  </si>
  <si>
    <t>227833278</t>
  </si>
  <si>
    <t>tas@objectsupport.com</t>
  </si>
  <si>
    <t>92449</t>
  </si>
  <si>
    <t>OCF LIMITED</t>
  </si>
  <si>
    <t>Unit 5 Rotunda Business Centre, Chapeltown, Sheffield, S35 2PG, GB</t>
  </si>
  <si>
    <t>4132533</t>
  </si>
  <si>
    <t>221133643</t>
  </si>
  <si>
    <t>Tenders@ocf.co.uk</t>
  </si>
  <si>
    <t>706154</t>
  </si>
  <si>
    <t>OGEL IT LTD</t>
  </si>
  <si>
    <t>Unit 4 Rutherford Close, Stevenage, SG1 2EF, GB</t>
  </si>
  <si>
    <t>10521785</t>
  </si>
  <si>
    <t>222264318</t>
  </si>
  <si>
    <t>gcloud@ogelit.com</t>
  </si>
  <si>
    <t>716834</t>
  </si>
  <si>
    <t>OJC TECHNOLOGIES LIMITED</t>
  </si>
  <si>
    <t>The Old Cart Shed Stagenhoe Bottom Farm, Hitchin, SG4 8JN, GB</t>
  </si>
  <si>
    <t>7664480</t>
  </si>
  <si>
    <t>217310624</t>
  </si>
  <si>
    <t>hello@ojctechnologies.co.uk</t>
  </si>
  <si>
    <t>703518</t>
  </si>
  <si>
    <t>OLIVE JAR DIGITAL LTD</t>
  </si>
  <si>
    <t>4th Floor, 69 Wells Street, London, W1T 3QB, GB</t>
  </si>
  <si>
    <t>9668542</t>
  </si>
  <si>
    <t>220978922</t>
  </si>
  <si>
    <t>dos@olivejar.co.uk</t>
  </si>
  <si>
    <t>584769</t>
  </si>
  <si>
    <t>OLIVER BERNARD LIMITED</t>
  </si>
  <si>
    <t>7128139</t>
  </si>
  <si>
    <t>216559316</t>
  </si>
  <si>
    <t>info@obcollective.co.uk</t>
  </si>
  <si>
    <t>712992</t>
  </si>
  <si>
    <t>OLIVER WYMAN LIMITED</t>
  </si>
  <si>
    <t>1 Tower Place West, London, EC3R 5BU, GB</t>
  </si>
  <si>
    <t>2995605</t>
  </si>
  <si>
    <t>775403439</t>
  </si>
  <si>
    <t>public.tenders@oliverwyman.com</t>
  </si>
  <si>
    <t>587325</t>
  </si>
  <si>
    <t>ONE BEYOND LIMITED</t>
  </si>
  <si>
    <t>50-58 Victoria House, Victoria Road, Farnborough, GU14 7PG, GB</t>
  </si>
  <si>
    <t>4126477</t>
  </si>
  <si>
    <t>221071678</t>
  </si>
  <si>
    <t>contact@one-beyond.com</t>
  </si>
  <si>
    <t>712948</t>
  </si>
  <si>
    <t>ONE BIG CIRCLE LTD</t>
  </si>
  <si>
    <t>Unit 7/8 Temple Studios Temple Gate, Bristol, BS1 6QA, GB</t>
  </si>
  <si>
    <t>11022970</t>
  </si>
  <si>
    <t>223440927</t>
  </si>
  <si>
    <t>enquiries@onebigcircle.co.uk</t>
  </si>
  <si>
    <t>703590</t>
  </si>
  <si>
    <t>ONEPOINT CONSULTING LIMITED</t>
  </si>
  <si>
    <t>Alpha House, Unit 14, 100 Villiers Road, London, NW2 5PJ, GB</t>
  </si>
  <si>
    <t>5516457</t>
  </si>
  <si>
    <t>347125150</t>
  </si>
  <si>
    <t>tenders@onepointltd.com</t>
  </si>
  <si>
    <t>705507</t>
  </si>
  <si>
    <t>ONESPOTTING LTD</t>
  </si>
  <si>
    <t>9786755</t>
  </si>
  <si>
    <t>221132644</t>
  </si>
  <si>
    <t>info@onespotting.com</t>
  </si>
  <si>
    <t>723322</t>
  </si>
  <si>
    <t>Oopla Ltd</t>
  </si>
  <si>
    <t>4 Vale Road, Haywards Heath, RH16 4JT, GB</t>
  </si>
  <si>
    <t>16523099</t>
  </si>
  <si>
    <t>233897082</t>
  </si>
  <si>
    <t>oopla@lewisnyman.co.uk</t>
  </si>
  <si>
    <t>719157</t>
  </si>
  <si>
    <t>OPEN CODE LTD</t>
  </si>
  <si>
    <t>55 Henley Avenue, Oxford, OX4 4DJ, GB</t>
  </si>
  <si>
    <t>13837818</t>
  </si>
  <si>
    <t>228574297</t>
  </si>
  <si>
    <t>finn@opencode.uk</t>
  </si>
  <si>
    <t>718568</t>
  </si>
  <si>
    <t>SIGNIFYC LTD</t>
  </si>
  <si>
    <t>2 Hillview Road, Pinner, HA5 4PA</t>
  </si>
  <si>
    <t>12298942</t>
  </si>
  <si>
    <t>225479233</t>
  </si>
  <si>
    <t>legal@OpenConsultingUK.com</t>
  </si>
  <si>
    <t>587685</t>
  </si>
  <si>
    <t>OPEN DATA INSTITUTE</t>
  </si>
  <si>
    <t>4th Floor, Kings Place, 90 York Way, London, N1 9AG, GB</t>
  </si>
  <si>
    <t>8030289</t>
  </si>
  <si>
    <t>218344180</t>
  </si>
  <si>
    <t>bizdev@theodi.org</t>
  </si>
  <si>
    <t>702424</t>
  </si>
  <si>
    <t>OPEN DATA SERVICES CO-OPERATIVE LIMITED</t>
  </si>
  <si>
    <t>1st Floor, Holyoake House, Hanover Street, Manchester, M60 0AS, GB</t>
  </si>
  <si>
    <t>9506232</t>
  </si>
  <si>
    <t>220767069</t>
  </si>
  <si>
    <t>projects@opendataservices.coop</t>
  </si>
  <si>
    <t>718749</t>
  </si>
  <si>
    <t>OPEN DOORS TECHNOLOGY LIMITED</t>
  </si>
  <si>
    <t>41 Foxton Road, Grays, RM20 4XX, GB</t>
  </si>
  <si>
    <t>8733112</t>
  </si>
  <si>
    <t>219690097</t>
  </si>
  <si>
    <t>bola.ilumoka@opendoorstechnology.com</t>
  </si>
  <si>
    <t>723256</t>
  </si>
  <si>
    <t>OPEN IDEAS LTD</t>
  </si>
  <si>
    <t>30 Northwood Place, London, DA18 4HN, GB</t>
  </si>
  <si>
    <t>14883591</t>
  </si>
  <si>
    <t>230655811</t>
  </si>
  <si>
    <t>find-tender.service.gov.uk@openideas.ltd.uk</t>
  </si>
  <si>
    <t>722946</t>
  </si>
  <si>
    <t>OPEN WORKS DIGITAL LTD</t>
  </si>
  <si>
    <t>8 Spur Road, Portsmouth, PO6 3EB, GB</t>
  </si>
  <si>
    <t>15917992</t>
  </si>
  <si>
    <t>232442712</t>
  </si>
  <si>
    <t>administrator@open.works</t>
  </si>
  <si>
    <t>716013</t>
  </si>
  <si>
    <t>KLR CONSULTANCY LTD</t>
  </si>
  <si>
    <t>Unit 4b Gateway Business Park, Grangemouth, FK3 8WX, GB</t>
  </si>
  <si>
    <t>SC644922</t>
  </si>
  <si>
    <t>225442247</t>
  </si>
  <si>
    <t>admin@openbox.digital</t>
  </si>
  <si>
    <t>92926</t>
  </si>
  <si>
    <t>OPENCAST SOFTWARE EUROPE LIMITED</t>
  </si>
  <si>
    <t>Studio 2 The Kiln, Hoults Yard, Newcastle Upon Tyne, NE6 1AB, GB</t>
  </si>
  <si>
    <t>8047734</t>
  </si>
  <si>
    <t>218367197</t>
  </si>
  <si>
    <t>clientservices@opencastsoftware.com</t>
  </si>
  <si>
    <t>702587</t>
  </si>
  <si>
    <t>OPENCENTRIC LIMITED</t>
  </si>
  <si>
    <t>4 Museum Place, Cardiff, CF10 3BG, GB</t>
  </si>
  <si>
    <t>7580609</t>
  </si>
  <si>
    <t>217200228</t>
  </si>
  <si>
    <t>info@opencentric.uk</t>
  </si>
  <si>
    <t>92894</t>
  </si>
  <si>
    <t>OpenSky Data Systems</t>
  </si>
  <si>
    <t>Premier Business Centre B,  Osprey Business Campus, John Devoy Road, , Naas, Co. Kildare, W91W0D0, IE</t>
  </si>
  <si>
    <t>986193295</t>
  </si>
  <si>
    <t>info@openskydata.com</t>
  </si>
  <si>
    <t>703187</t>
  </si>
  <si>
    <t>OPTIMUS IT INFRA LTD.</t>
  </si>
  <si>
    <t>First Floor , Unit 110 Power Road, London, W4 5PY, GB</t>
  </si>
  <si>
    <t>8089639</t>
  </si>
  <si>
    <t>218422374</t>
  </si>
  <si>
    <t>info@optimusit.co.uk</t>
  </si>
  <si>
    <t>709991</t>
  </si>
  <si>
    <t>OPTUM HEALTH SOLUTIONS (UK) LIMITED</t>
  </si>
  <si>
    <t>10th Floor, 5 Merchant Square, London, W2 1AS, GB</t>
  </si>
  <si>
    <t>8630286</t>
  </si>
  <si>
    <t>219554915</t>
  </si>
  <si>
    <t>businessdevelopment@optum.com</t>
  </si>
  <si>
    <t>713370</t>
  </si>
  <si>
    <t>ORDATUS LTD</t>
  </si>
  <si>
    <t>35 Kings Wood Park, Epping, CM16 6FA, GB</t>
  </si>
  <si>
    <t>9951870</t>
  </si>
  <si>
    <t>221497136</t>
  </si>
  <si>
    <t>omid@ordatus.com</t>
  </si>
  <si>
    <t>721178</t>
  </si>
  <si>
    <t>ORION WEB LTD</t>
  </si>
  <si>
    <t>19 Britannia Lofts, 16-26 Banner Street, London, EC1Y 8QE, GB</t>
  </si>
  <si>
    <t>10791302</t>
  </si>
  <si>
    <t>222995894</t>
  </si>
  <si>
    <t>info@orionweb.uk</t>
  </si>
  <si>
    <t>723265</t>
  </si>
  <si>
    <t>ORTECHA LTD</t>
  </si>
  <si>
    <t>10917449</t>
  </si>
  <si>
    <t>223166565</t>
  </si>
  <si>
    <t>ACCOUNTS@ORTECHA.COM</t>
  </si>
  <si>
    <t>717103</t>
  </si>
  <si>
    <t>OUTCOME SERVICES FOR PUBLIC SECTOR LIMITED</t>
  </si>
  <si>
    <t>2 Tower House, Tower Centre, Hoddesdon, EN11 8UR, GB</t>
  </si>
  <si>
    <t>12747576</t>
  </si>
  <si>
    <t>226085463</t>
  </si>
  <si>
    <t>compliance@ospsuk.com</t>
  </si>
  <si>
    <t>722593</t>
  </si>
  <si>
    <t>OUTSOURCE SOLUTIONS (NI) LTD</t>
  </si>
  <si>
    <t>3 Plasketts Close, Co. Antrim, BT41 4LY, GB</t>
  </si>
  <si>
    <t>NI037743</t>
  </si>
  <si>
    <t>231846176</t>
  </si>
  <si>
    <t>brian.mccrory@osgroup.co.uk</t>
  </si>
  <si>
    <t>585630</t>
  </si>
  <si>
    <t>OUTSOURCE UK LIMITED</t>
  </si>
  <si>
    <t>First Floor Clifton Down House, Bristol, BS8 2NH, GB</t>
  </si>
  <si>
    <t>2609884</t>
  </si>
  <si>
    <t>768543415</t>
  </si>
  <si>
    <t>info@outsource-uk.co.uk</t>
  </si>
  <si>
    <t>701725</t>
  </si>
  <si>
    <t>OVE ARUP &amp; PARTNERS LIMITED</t>
  </si>
  <si>
    <t>8 Fitzroy Street, London, W1T 4BJ, GB</t>
  </si>
  <si>
    <t>1312453</t>
  </si>
  <si>
    <t>227760899</t>
  </si>
  <si>
    <t>uk.procurement@arup.com</t>
  </si>
  <si>
    <t>702044</t>
  </si>
  <si>
    <t>OWA DIGITAL LTD.</t>
  </si>
  <si>
    <t>North Bastle, Hexham, NE48 1NG, GB</t>
  </si>
  <si>
    <t>3104307</t>
  </si>
  <si>
    <t>491300844</t>
  </si>
  <si>
    <t>contact@owadigital.co.uk</t>
  </si>
  <si>
    <t>713400</t>
  </si>
  <si>
    <t>OWEN IT SOLUTIONS LIMITED</t>
  </si>
  <si>
    <t>C/O Taxevo 1 Cedar Park, Cobham Road, Wimborne, BH21 7SB, GB</t>
  </si>
  <si>
    <t>8695262</t>
  </si>
  <si>
    <t>219640493</t>
  </si>
  <si>
    <t>alunowen@hotmail.com</t>
  </si>
  <si>
    <t>714974</t>
  </si>
  <si>
    <t>OXBRIDGE ANALYTICS AND CONSULTANTS LTD</t>
  </si>
  <si>
    <t>134 Buckingham Palace Road, London, SW1W 9SA, GB</t>
  </si>
  <si>
    <t>11661490</t>
  </si>
  <si>
    <t>224495584</t>
  </si>
  <si>
    <t>v.panyam@oxbridgeanalytics.co.uk</t>
  </si>
  <si>
    <t>718287</t>
  </si>
  <si>
    <t>OXFORD DATA SOLUTIONS LTD</t>
  </si>
  <si>
    <t>9388777</t>
  </si>
  <si>
    <t>220589446</t>
  </si>
  <si>
    <t>kapila@oxdata.co.uk</t>
  </si>
  <si>
    <t>708779</t>
  </si>
  <si>
    <t>OXFORD INNOVATION CONSULTING LTD</t>
  </si>
  <si>
    <t>Royal Spa Lodge, Great Malvern, WR14 4EW, GB</t>
  </si>
  <si>
    <t>10386645</t>
  </si>
  <si>
    <t>222081690</t>
  </si>
  <si>
    <t>sales@oxfordinsights.com</t>
  </si>
  <si>
    <t>713727</t>
  </si>
  <si>
    <t>OXIDIAN LTD</t>
  </si>
  <si>
    <t>11651491</t>
  </si>
  <si>
    <t>224482084</t>
  </si>
  <si>
    <t>bids@oxidian.com</t>
  </si>
  <si>
    <t>719485</t>
  </si>
  <si>
    <t>OZIPRO LIMITED</t>
  </si>
  <si>
    <t>Suite 2225, Unit 3A, 34-35 Hatton Garden, Holborn, London, EC1N 8DX, GB</t>
  </si>
  <si>
    <t>13598213</t>
  </si>
  <si>
    <t>228254040</t>
  </si>
  <si>
    <t>info@ozipro.com</t>
  </si>
  <si>
    <t>722648</t>
  </si>
  <si>
    <t>P2D HEALTHCARE LIMITED</t>
  </si>
  <si>
    <t>18 18 Curzon Street, Maryport, CA15 6LN, GB</t>
  </si>
  <si>
    <t>15164563</t>
  </si>
  <si>
    <t>231035731</t>
  </si>
  <si>
    <t>danish008@yahoo.com</t>
  </si>
  <si>
    <t>718921</t>
  </si>
  <si>
    <t>P3M WORKS LTD</t>
  </si>
  <si>
    <t>Hub 8 Mx, Off Chester Walk, Cheltenham, GL50 3JZ, GB</t>
  </si>
  <si>
    <t>13515373</t>
  </si>
  <si>
    <t>227886497</t>
  </si>
  <si>
    <t>growth@p3mworks.co.uk</t>
  </si>
  <si>
    <t>92452</t>
  </si>
  <si>
    <t>PA CONSULTING SERVICES LIMITED</t>
  </si>
  <si>
    <t>10 Bressenden Place, London, SW1E 5DN, GB</t>
  </si>
  <si>
    <t>414220</t>
  </si>
  <si>
    <t>211000617</t>
  </si>
  <si>
    <t>lia.shaw@paconsulting.com</t>
  </si>
  <si>
    <t>722705</t>
  </si>
  <si>
    <t>PA TEAM SOFTWARE CONSULTING UK LIMITED</t>
  </si>
  <si>
    <t>3 Dorset Rise, London, EC4Y 8EN, GB</t>
  </si>
  <si>
    <t>14032697</t>
  </si>
  <si>
    <t>228835685</t>
  </si>
  <si>
    <t>rfx@pateam.co</t>
  </si>
  <si>
    <t>93471</t>
  </si>
  <si>
    <t>PANLOGIC LIMITED</t>
  </si>
  <si>
    <t>3753915</t>
  </si>
  <si>
    <t>237602102</t>
  </si>
  <si>
    <t>contracts@panlogic.co.uk</t>
  </si>
  <si>
    <t>705294</t>
  </si>
  <si>
    <t>PAPER DESIGN STUDIO LIMITED</t>
  </si>
  <si>
    <t>Wizu Workspace, 32 Eyre Street, Sheffield, S1 4QZ, GB</t>
  </si>
  <si>
    <t>10169060</t>
  </si>
  <si>
    <t>221787186</t>
  </si>
  <si>
    <t>team@paper.studio</t>
  </si>
  <si>
    <t>709173</t>
  </si>
  <si>
    <t>PARAGON CUSTOMER COMMUNICATIONS (LONDON) LIMITED</t>
  </si>
  <si>
    <t>Lower Ground Floor, Park House, 16/18, London, EC2M 7EB, GB</t>
  </si>
  <si>
    <t>2788181</t>
  </si>
  <si>
    <t>348016478</t>
  </si>
  <si>
    <t>tenders@paragon-cc.co.uk</t>
  </si>
  <si>
    <t>710012</t>
  </si>
  <si>
    <t>PARICO LIMITED</t>
  </si>
  <si>
    <t>Chieftain House, Bordon, GU35 0FP, GB</t>
  </si>
  <si>
    <t>11376473</t>
  </si>
  <si>
    <t>223918071</t>
  </si>
  <si>
    <t>opportunities@parico.co.uk</t>
  </si>
  <si>
    <t>712851</t>
  </si>
  <si>
    <t>PARKER JONES GROUP LIMITED</t>
  </si>
  <si>
    <t>Suite 2, Victoria House, Farnham, GU9 7QU, GB</t>
  </si>
  <si>
    <t>11731665</t>
  </si>
  <si>
    <t>224589991</t>
  </si>
  <si>
    <t>sarah.clisby@parkerjonesgroup.com</t>
  </si>
  <si>
    <t>716896</t>
  </si>
  <si>
    <t>PARSONS GREEN MEDIA LIMITED</t>
  </si>
  <si>
    <t>59 Highlands Road, Leatherhead, KT22 8NW, GB</t>
  </si>
  <si>
    <t>9598691</t>
  </si>
  <si>
    <t>220887847</t>
  </si>
  <si>
    <t>705071</t>
  </si>
  <si>
    <t>PATHFINDER PROJECT MANAGEMENT LTD</t>
  </si>
  <si>
    <t>10488402</t>
  </si>
  <si>
    <t>222219197</t>
  </si>
  <si>
    <t>info@pathfinderpm.co.uk</t>
  </si>
  <si>
    <t>723140</t>
  </si>
  <si>
    <t>PAYROLL EASY GROUP LIMITED</t>
  </si>
  <si>
    <t>13398069</t>
  </si>
  <si>
    <t>228087380</t>
  </si>
  <si>
    <t>managers@payrolleasy.co.uk</t>
  </si>
  <si>
    <t>718892</t>
  </si>
  <si>
    <t>PAYROLLCLOUD LIMITED</t>
  </si>
  <si>
    <t>11877447</t>
  </si>
  <si>
    <t>224786279</t>
  </si>
  <si>
    <t>pcl@payrollcloudcorp.com</t>
  </si>
  <si>
    <t>710800</t>
  </si>
  <si>
    <t>PENPOLE CONSULTING LTD</t>
  </si>
  <si>
    <t>29 Great George Street, Bristol, BS1 5QT, GB</t>
  </si>
  <si>
    <t>11397316</t>
  </si>
  <si>
    <t>223946326</t>
  </si>
  <si>
    <t>psopportunities@penpole.co.uk</t>
  </si>
  <si>
    <t>723119</t>
  </si>
  <si>
    <t>PEOPLE BUILDING PRODUCTS LTD</t>
  </si>
  <si>
    <t>19 Sawyer Street, London, SE1 0EQ, GB</t>
  </si>
  <si>
    <t>15827286</t>
  </si>
  <si>
    <t>232318768</t>
  </si>
  <si>
    <t>enquiry@peoplebuildingproducts.com</t>
  </si>
  <si>
    <t>702191</t>
  </si>
  <si>
    <t>PEOPLE, SYSTEMS AND PROCESS (PSP) LTD</t>
  </si>
  <si>
    <t>Carver House, Apex Court, Elsoms Way, Spalding, PE11 3UL, GB</t>
  </si>
  <si>
    <t>6507907</t>
  </si>
  <si>
    <t>211090210</t>
  </si>
  <si>
    <t>letstalk@psp-it.com</t>
  </si>
  <si>
    <t>703426</t>
  </si>
  <si>
    <t>PERAGO-WALES LIMITED</t>
  </si>
  <si>
    <t>Lower Ground Floor The Creative Cluster, 221 High Street, Swansea, SA1 1NW, GB</t>
  </si>
  <si>
    <t>10086785</t>
  </si>
  <si>
    <t>221675204</t>
  </si>
  <si>
    <t>hello@perago.co.uk</t>
  </si>
  <si>
    <t>705981</t>
  </si>
  <si>
    <t>PERAISON LTD</t>
  </si>
  <si>
    <t>18th Floor 100 Bishopsgate, London, EC2N 4AG, GB</t>
  </si>
  <si>
    <t>8611495</t>
  </si>
  <si>
    <t>219530279</t>
  </si>
  <si>
    <t>tim.watson@peraison.com</t>
  </si>
  <si>
    <t>713934</t>
  </si>
  <si>
    <t>PERFORM PARTNERS LTD</t>
  </si>
  <si>
    <t>Platform, Leeds, LS1 4JB, GB</t>
  </si>
  <si>
    <t>11606816</t>
  </si>
  <si>
    <t>224422082</t>
  </si>
  <si>
    <t>tender@perform-partners.com</t>
  </si>
  <si>
    <t>700107</t>
  </si>
  <si>
    <t>PERSPICACITY LIMITED</t>
  </si>
  <si>
    <t>Cornelius House, Hove, BN3 2DJ, GB</t>
  </si>
  <si>
    <t>6551965</t>
  </si>
  <si>
    <t>211147394</t>
  </si>
  <si>
    <t>matthew.bishop@perspicacityltd.co.uk</t>
  </si>
  <si>
    <t>702438</t>
  </si>
  <si>
    <t>PGI - PROTECTION GROUP INTERNATIONAL LTD.</t>
  </si>
  <si>
    <t>13-14 Angel Gate, London, EC1V 2PT, GB</t>
  </si>
  <si>
    <t>7967865</t>
  </si>
  <si>
    <t>218261718</t>
  </si>
  <si>
    <t>bidteam@pgitl.com</t>
  </si>
  <si>
    <t>703449</t>
  </si>
  <si>
    <t>PH CONSULTANCY SERVICES LTD</t>
  </si>
  <si>
    <t>Unit 4, Jardine House, Teddington, TW11 8DH, GB</t>
  </si>
  <si>
    <t>9647698</t>
  </si>
  <si>
    <t>220951861</t>
  </si>
  <si>
    <t>paul@networks-extra.com</t>
  </si>
  <si>
    <t>711498</t>
  </si>
  <si>
    <t>PHAT MONKEY IT LTD</t>
  </si>
  <si>
    <t>Farringdon &amp; Co Chartered Certified Accountant, London, SW17 8HH, GB</t>
  </si>
  <si>
    <t>10527008</t>
  </si>
  <si>
    <t>222271567</t>
  </si>
  <si>
    <t>92331</t>
  </si>
  <si>
    <t>PHOENIX SOFTWARE LIMITED</t>
  </si>
  <si>
    <t>Blenheim House York Road, York, YO42 1NS, GB</t>
  </si>
  <si>
    <t>2548628</t>
  </si>
  <si>
    <t>763488178</t>
  </si>
  <si>
    <t>bids@phoenixs.co.uk</t>
  </si>
  <si>
    <t>719109</t>
  </si>
  <si>
    <t>PHOENIX47 LTD</t>
  </si>
  <si>
    <t>91 Wimpole Street, London, W1G 0EF, GB</t>
  </si>
  <si>
    <t>8777978</t>
  </si>
  <si>
    <t>219748732</t>
  </si>
  <si>
    <t>resourcing@phoenix47.co.uk</t>
  </si>
  <si>
    <t>716631</t>
  </si>
  <si>
    <t>PHOENIXC4I LTD.</t>
  </si>
  <si>
    <t>11 Riverview, The Embankment Business Park, Stockport, SK4 3GN, GB</t>
  </si>
  <si>
    <t>8516217</t>
  </si>
  <si>
    <t>219404853</t>
  </si>
  <si>
    <t>info@phoenixc4i.com</t>
  </si>
  <si>
    <t>706731</t>
  </si>
  <si>
    <t>PHONEHUB IO LTD</t>
  </si>
  <si>
    <t>1-2 The Old Church, Norwich, NR1 1SP, GB</t>
  </si>
  <si>
    <t>9568821</t>
  </si>
  <si>
    <t>220848542</t>
  </si>
  <si>
    <t>info@phonehub.io</t>
  </si>
  <si>
    <t>715863</t>
  </si>
  <si>
    <t>PIETERSE CONSULTING DIGITAL SOLUTIONS LTD</t>
  </si>
  <si>
    <t>C/O Rodliffe Accounting Ltd 1 Canada Sq 37th Floor, Canary Wharf, E14 5AA, GB</t>
  </si>
  <si>
    <t>10512094</t>
  </si>
  <si>
    <t>222251245</t>
  </si>
  <si>
    <t>vanessa.pieterse@pidigitalsolutions.com</t>
  </si>
  <si>
    <t>722125</t>
  </si>
  <si>
    <t>PIGMENT CONSULTING LIMITED</t>
  </si>
  <si>
    <t>12523087</t>
  </si>
  <si>
    <t>225786971</t>
  </si>
  <si>
    <t>Bids@pigmentconsulting.co.uk</t>
  </si>
  <si>
    <t>704993</t>
  </si>
  <si>
    <t>Pillar Strategy</t>
  </si>
  <si>
    <t>85 Abbeville Road, london, SW4 9JL, GB</t>
  </si>
  <si>
    <t>221470553</t>
  </si>
  <si>
    <t>admin@pillarstrategy.co.uk</t>
  </si>
  <si>
    <t>712025</t>
  </si>
  <si>
    <t>PING ONLINE COMMUNICATIONS LIMITED</t>
  </si>
  <si>
    <t>9 Atholl Place, Dunblane, FK15 9AQ, GB</t>
  </si>
  <si>
    <t>SC371730</t>
  </si>
  <si>
    <t>216567290</t>
  </si>
  <si>
    <t>hello@pingcreates.com</t>
  </si>
  <si>
    <t>713269</t>
  </si>
  <si>
    <t>PIVOTAL B.I. LIMITED</t>
  </si>
  <si>
    <t>London Office, London, WC2A 2JR, GB</t>
  </si>
  <si>
    <t>4116171</t>
  </si>
  <si>
    <t>641160536</t>
  </si>
  <si>
    <t>info@pivotalbi.com</t>
  </si>
  <si>
    <t>709246</t>
  </si>
  <si>
    <t>PIVOTAL SOLUTIONS LTD.</t>
  </si>
  <si>
    <t>Geoffrey The Dyer House Church Plain, North Walsham, NR28 9AL, GB</t>
  </si>
  <si>
    <t>3957371</t>
  </si>
  <si>
    <t>239685279</t>
  </si>
  <si>
    <t>pwallace@pivotal-solutions.co.uk</t>
  </si>
  <si>
    <t>719271</t>
  </si>
  <si>
    <t>PIVOTL LIMITED</t>
  </si>
  <si>
    <t>13872524</t>
  </si>
  <si>
    <t>228621003</t>
  </si>
  <si>
    <t>bids@bepivotl.com</t>
  </si>
  <si>
    <t>723313</t>
  </si>
  <si>
    <t>PIXEL ALCHEMY LTD</t>
  </si>
  <si>
    <t>10577353</t>
  </si>
  <si>
    <t>222339662</t>
  </si>
  <si>
    <t>dan@pixelalchemyuk.com</t>
  </si>
  <si>
    <t>714946</t>
  </si>
  <si>
    <t>PIXEL FRIDGE LTD</t>
  </si>
  <si>
    <t>Propeller:Exmouth, Exmouth, EX8 1DL, GB</t>
  </si>
  <si>
    <t>11677436</t>
  </si>
  <si>
    <t>224516947</t>
  </si>
  <si>
    <t>hello@pixelfridge.com</t>
  </si>
  <si>
    <t>708571</t>
  </si>
  <si>
    <t>PIXEL GROUP LTD</t>
  </si>
  <si>
    <t>Units 1 &amp; 2 Field View, Bicester, OX27 7SG, GB</t>
  </si>
  <si>
    <t>11178409</t>
  </si>
  <si>
    <t>223650124</t>
  </si>
  <si>
    <t>admin@pixelglobal.co.uk</t>
  </si>
  <si>
    <t>701436</t>
  </si>
  <si>
    <t>PIXELED EGGS LIMITED</t>
  </si>
  <si>
    <t>7 High Street, Windsor, SL4 1LD, GB</t>
  </si>
  <si>
    <t>7884749</t>
  </si>
  <si>
    <t>218151841</t>
  </si>
  <si>
    <t>sepas@pixeledeggs.com</t>
  </si>
  <si>
    <t>708800</t>
  </si>
  <si>
    <t>Pixie Labs (UK) Ltd</t>
  </si>
  <si>
    <t>First Floor, 115 Golden Lane, London, EC1Y 0TJ, GB</t>
  </si>
  <si>
    <t>8544578</t>
  </si>
  <si>
    <t>219442070</t>
  </si>
  <si>
    <t>ccs-notices@pixielabs.io</t>
  </si>
  <si>
    <t>708385</t>
  </si>
  <si>
    <t>POTATO LANE PROJECTS LIMITED</t>
  </si>
  <si>
    <t>Office 25 Elsie Whiteley Innovation Centre Ltd, Halifax, HX1 5ER, GB</t>
  </si>
  <si>
    <t>4395129</t>
  </si>
  <si>
    <t>424074537</t>
  </si>
  <si>
    <t>bd@plprojects.co.uk</t>
  </si>
  <si>
    <t>712497</t>
  </si>
  <si>
    <t>PLACECUBE LIMITED</t>
  </si>
  <si>
    <t>1 London Street, Reading, RG1 4PN, GB</t>
  </si>
  <si>
    <t>9914106</t>
  </si>
  <si>
    <t>221301978</t>
  </si>
  <si>
    <t>enquiries@placecube.com</t>
  </si>
  <si>
    <t>585669</t>
  </si>
  <si>
    <t>PLAN ALPHA SYSTEMS LIMITED</t>
  </si>
  <si>
    <t>36 Cobnar Road, Sheffield, S8 8QB, GB</t>
  </si>
  <si>
    <t>5019410</t>
  </si>
  <si>
    <t>737620786</t>
  </si>
  <si>
    <t>chris.morton@planalpha.co.uk</t>
  </si>
  <si>
    <t>702526</t>
  </si>
  <si>
    <t>PLANB PROFESSIONAL SERVICES LIMITED</t>
  </si>
  <si>
    <t>Solo House, The Courtyard, Horsham, RH12 1AT, GB</t>
  </si>
  <si>
    <t>6484746</t>
  </si>
  <si>
    <t>211060523</t>
  </si>
  <si>
    <t>contracts-legal@myplanb.ai</t>
  </si>
  <si>
    <t>717384</t>
  </si>
  <si>
    <t>PLANNED LINK LTD</t>
  </si>
  <si>
    <t>The Workshed, 7 Carriage Works, Swindon, SN1 5FB, GB</t>
  </si>
  <si>
    <t>9334252</t>
  </si>
  <si>
    <t>220518504</t>
  </si>
  <si>
    <t>info@plannedlink.io</t>
  </si>
  <si>
    <t>723161</t>
  </si>
  <si>
    <t>PLEXUS DIGITAL LIMITED</t>
  </si>
  <si>
    <t>50 Seymour Street, London, W1H 7JG, GB</t>
  </si>
  <si>
    <t>15603561</t>
  </si>
  <si>
    <t>231632664</t>
  </si>
  <si>
    <t>contact-us@plexus-digital.com</t>
  </si>
  <si>
    <t>700665</t>
  </si>
  <si>
    <t>PLUMP LTD</t>
  </si>
  <si>
    <t>2e Swinegate Court East, York, YO1 8AJ, GB</t>
  </si>
  <si>
    <t>6248023</t>
  </si>
  <si>
    <t>856113951</t>
  </si>
  <si>
    <t>admin@cursive.works</t>
  </si>
  <si>
    <t>701430</t>
  </si>
  <si>
    <t>POCKET APP LTD</t>
  </si>
  <si>
    <t>7432479</t>
  </si>
  <si>
    <t>216975384</t>
  </si>
  <si>
    <t>sales@pocketapp.co.uk</t>
  </si>
  <si>
    <t>705825</t>
  </si>
  <si>
    <t>PRACTICUS LIMITED</t>
  </si>
  <si>
    <t>Riverside Barns, Remenham Church Lane, Henley-On-Thames, RG9 3DB, GB</t>
  </si>
  <si>
    <t>5048716</t>
  </si>
  <si>
    <t>737920913</t>
  </si>
  <si>
    <t>tenders@practicus.com</t>
  </si>
  <si>
    <t>718948</t>
  </si>
  <si>
    <t>PRAXIIS LIMITED</t>
  </si>
  <si>
    <t>Alpha Works, Floor 21, Birmingham, B1 1TT, GB</t>
  </si>
  <si>
    <t>13163098</t>
  </si>
  <si>
    <t>227646428</t>
  </si>
  <si>
    <t>hello@praxiis.co.uk</t>
  </si>
  <si>
    <t>92761</t>
  </si>
  <si>
    <t>PRECISE MINDS LIMITED</t>
  </si>
  <si>
    <t>The Athenaeum, Falmouth, TR11 3QL, GB</t>
  </si>
  <si>
    <t>4746361</t>
  </si>
  <si>
    <t>734826675</t>
  </si>
  <si>
    <t>hello@precise-minds.co.uk</t>
  </si>
  <si>
    <t>719200</t>
  </si>
  <si>
    <t>PRECISION ECOMMERCE LIMITED</t>
  </si>
  <si>
    <t>9 St Cross Road, Basingstoke, RG24 9AP, GB</t>
  </si>
  <si>
    <t>10031105</t>
  </si>
  <si>
    <t>221600230</t>
  </si>
  <si>
    <t>ajith.nair@precisiondigital.co.uk</t>
  </si>
  <si>
    <t>705846</t>
  </si>
  <si>
    <t>PRECISION RESOURCE GROUP LIMITED</t>
  </si>
  <si>
    <t>61 Queen Square, Bristol, BS1 4JZ, GB</t>
  </si>
  <si>
    <t>9573050</t>
  </si>
  <si>
    <t>220854391</t>
  </si>
  <si>
    <t>admin@precisionresourcegroup.co.uk</t>
  </si>
  <si>
    <t>722573</t>
  </si>
  <si>
    <t>PREDICTIVE HEALTH INTELLIGENCE LTD</t>
  </si>
  <si>
    <t>36 Middleway, Taunton, TA1 3QJ, GB</t>
  </si>
  <si>
    <t>12043157</t>
  </si>
  <si>
    <t>225135133</t>
  </si>
  <si>
    <t>info@predictivehealthintelligence.co.uk</t>
  </si>
  <si>
    <t>92454</t>
  </si>
  <si>
    <t>PRICEWATERHOUSECOOPERS LLP</t>
  </si>
  <si>
    <t>1 Embankment Place, London, WC2N 6RH, GB</t>
  </si>
  <si>
    <t>OC303525</t>
  </si>
  <si>
    <t>733367952</t>
  </si>
  <si>
    <t>uk_tender_tracker@pwc.com</t>
  </si>
  <si>
    <t>718903</t>
  </si>
  <si>
    <t>PRIESTLAND CONSULTING LTD</t>
  </si>
  <si>
    <t>11157289</t>
  </si>
  <si>
    <t>223621647</t>
  </si>
  <si>
    <t>john@priestland.com</t>
  </si>
  <si>
    <t>580037</t>
  </si>
  <si>
    <t>PRIMO MILESTONE LIMITED</t>
  </si>
  <si>
    <t>Unit 15 Home Farm, Luton, LU1 3TD, GB</t>
  </si>
  <si>
    <t>10301218</t>
  </si>
  <si>
    <t>221965641</t>
  </si>
  <si>
    <t>info@milestoneuk.com</t>
  </si>
  <si>
    <t>708391</t>
  </si>
  <si>
    <t>PRINCIPLE ONE LIMITED</t>
  </si>
  <si>
    <t>1 Vincent Square, London, SW1P 2PN, GB</t>
  </si>
  <si>
    <t>11088176</t>
  </si>
  <si>
    <t>223528693</t>
  </si>
  <si>
    <t>enquiries@principleone.co.uk</t>
  </si>
  <si>
    <t>701811</t>
  </si>
  <si>
    <t>PRISM INFOSEC LTD</t>
  </si>
  <si>
    <t>1003/1004 Eagle Tower Montpellier Drive, Cheltenham, GL50 1TA, GB</t>
  </si>
  <si>
    <t>5985734</t>
  </si>
  <si>
    <t>671465920</t>
  </si>
  <si>
    <t>contact@prisminfosec.com</t>
  </si>
  <si>
    <t>701507</t>
  </si>
  <si>
    <t>PRIVACY AND INFORMATION COMPLIANCE SOLUTIONS LIMITED</t>
  </si>
  <si>
    <t>107 Cheapside, London, EC2V 6DN, GB</t>
  </si>
  <si>
    <t>8343939</t>
  </si>
  <si>
    <t>218759034</t>
  </si>
  <si>
    <t>contact@privacysolved.com</t>
  </si>
  <si>
    <t>721634</t>
  </si>
  <si>
    <t>PRO CYBER SECURITY LIMITED</t>
  </si>
  <si>
    <t>1 Bond Street, Colne, BB8 9DG, GB</t>
  </si>
  <si>
    <t>9382148</t>
  </si>
  <si>
    <t>220580742</t>
  </si>
  <si>
    <t>support@procybersecurity.com</t>
  </si>
  <si>
    <t>722380</t>
  </si>
  <si>
    <t>CGA PROJECT MANAGEMENT LIMITED</t>
  </si>
  <si>
    <t>9422310</t>
  </si>
  <si>
    <t>220633409</t>
  </si>
  <si>
    <t>info@propms.com</t>
  </si>
  <si>
    <t>718274</t>
  </si>
  <si>
    <t>PRO:ATRIA LIMITED</t>
  </si>
  <si>
    <t>The Old Exchange, Yeovil, BA22 7ET, GB</t>
  </si>
  <si>
    <t>4213930</t>
  </si>
  <si>
    <t>221959393</t>
  </si>
  <si>
    <t>tima@proatria.com</t>
  </si>
  <si>
    <t>713691</t>
  </si>
  <si>
    <t>PROCESS360 LTD</t>
  </si>
  <si>
    <t>6 Sutton Plaza, Sutton, SM1 4FS, GB</t>
  </si>
  <si>
    <t>10571983</t>
  </si>
  <si>
    <t>222332466</t>
  </si>
  <si>
    <t>info@processthreesixty.com</t>
  </si>
  <si>
    <t>710587</t>
  </si>
  <si>
    <t>PROCTOR AND STEVENSON LIMITED</t>
  </si>
  <si>
    <t>The Old Printworks, Bristol, BS5 0ES, GB</t>
  </si>
  <si>
    <t>2572010</t>
  </si>
  <si>
    <t>765518097</t>
  </si>
  <si>
    <t>marketing@proctors.co.uk</t>
  </si>
  <si>
    <t>92330</t>
  </si>
  <si>
    <t>Professional Data Management Services Limited</t>
  </si>
  <si>
    <t>Global House, Isle of Man Business Park, Cooil Road, Douglas, IM2 2QZ, GB</t>
  </si>
  <si>
    <t>0061568C</t>
  </si>
  <si>
    <t>237095633</t>
  </si>
  <si>
    <t>tenders@pdms.com</t>
  </si>
  <si>
    <t>723089</t>
  </si>
  <si>
    <t>PROFILE Systems &amp; Software SA</t>
  </si>
  <si>
    <t>199 Syngrou Ave, N. Smyrni, 17121, GR</t>
  </si>
  <si>
    <t>499457815</t>
  </si>
  <si>
    <t>tenders@profilesw.com</t>
  </si>
  <si>
    <t>710983</t>
  </si>
  <si>
    <t>PROFUSION MEDIA LTD.</t>
  </si>
  <si>
    <t>6947442</t>
  </si>
  <si>
    <t>211700601</t>
  </si>
  <si>
    <t>govbids@profusion.com</t>
  </si>
  <si>
    <t>723371</t>
  </si>
  <si>
    <t>PROJECT AUDIO VISUAL LTD</t>
  </si>
  <si>
    <t>Unit 2, The Minster, Reading, RG30 1EA, GB</t>
  </si>
  <si>
    <t>4821316</t>
  </si>
  <si>
    <t>735593902</t>
  </si>
  <si>
    <t>lydia@projectaudiovisual.co.uk</t>
  </si>
  <si>
    <t>93281</t>
  </si>
  <si>
    <t>PROOFID LIMITED</t>
  </si>
  <si>
    <t>8 Exchange Quay, Salford, M5 3EJ, GB</t>
  </si>
  <si>
    <t>6711962</t>
  </si>
  <si>
    <t>211388197</t>
  </si>
  <si>
    <t>sales@proofid.com</t>
  </si>
  <si>
    <t>719436</t>
  </si>
  <si>
    <t>Propylon Limited</t>
  </si>
  <si>
    <t>36 Blackbourne Square, Rathfarnham Gate, Rathfarnham, D14DW30, IE</t>
  </si>
  <si>
    <t>315946</t>
  </si>
  <si>
    <t>985119499</t>
  </si>
  <si>
    <t>jason.byrne@rws.com</t>
  </si>
  <si>
    <t>720036</t>
  </si>
  <si>
    <t>PROSOURCE.IT (UK) LTD.</t>
  </si>
  <si>
    <t>1 Hilldowntree Business Centre, Aberdeen, AB12 5YL, GB</t>
  </si>
  <si>
    <t>SC242550</t>
  </si>
  <si>
    <t>733675644</t>
  </si>
  <si>
    <t>louise.dorney@prosource.it</t>
  </si>
  <si>
    <t>702830</t>
  </si>
  <si>
    <t>PROVENTEQ LIMITED</t>
  </si>
  <si>
    <t>Reading Enterprise Centre, Earley Gate, Whiteknights road,, Reading, RG6 6BU, GB</t>
  </si>
  <si>
    <t>6358081</t>
  </si>
  <si>
    <t>210127447</t>
  </si>
  <si>
    <t>sales@proventeq.com</t>
  </si>
  <si>
    <t>710966</t>
  </si>
  <si>
    <t>PUBLIC DIGITAL LIMITED</t>
  </si>
  <si>
    <t>9 Perserverance Works, London, E2 8DD, GB</t>
  </si>
  <si>
    <t>9819399</t>
  </si>
  <si>
    <t>221175357</t>
  </si>
  <si>
    <t>procurement@public.digital</t>
  </si>
  <si>
    <t>706515</t>
  </si>
  <si>
    <t>PUBLIC GROUP INTERNATIONAL LIMITED</t>
  </si>
  <si>
    <t>Public Hall, 1 Horse Guards Avenue, London, SW1A 2HU, GB</t>
  </si>
  <si>
    <t>10608507</t>
  </si>
  <si>
    <t>222746838</t>
  </si>
  <si>
    <t>tenders@public.io</t>
  </si>
  <si>
    <t>93205</t>
  </si>
  <si>
    <t>PULSION TECHNOLOGY LIMITED</t>
  </si>
  <si>
    <t>5 Eagle Street, Glasgow, G4 9XA, GB</t>
  </si>
  <si>
    <t>SC156453</t>
  </si>
  <si>
    <t>778222026</t>
  </si>
  <si>
    <t>tenders@pulsion.co.uk</t>
  </si>
  <si>
    <t>716313</t>
  </si>
  <si>
    <t>PURECYBER LIMITED</t>
  </si>
  <si>
    <t>Suite A2, 5th Floor, Cardiff, CF10 1FS, GB</t>
  </si>
  <si>
    <t>10375137</t>
  </si>
  <si>
    <t>222066104</t>
  </si>
  <si>
    <t>jon@purecyber.com</t>
  </si>
  <si>
    <t>704802</t>
  </si>
  <si>
    <t>PURELY DIGITAL SERVICES LIMITED</t>
  </si>
  <si>
    <t>17 Limoges Court, Northampton, NN5 6YQ, GB</t>
  </si>
  <si>
    <t>10462712</t>
  </si>
  <si>
    <t>222184375</t>
  </si>
  <si>
    <t>damien.heffernan@purelydigitalservices.co.uk</t>
  </si>
  <si>
    <t>701417</t>
  </si>
  <si>
    <t>PWR MEDIA (UK) LIMITED</t>
  </si>
  <si>
    <t>Eco Innovation Centre, City Road, Peterborough, PE1 1SA, GB</t>
  </si>
  <si>
    <t>8522078</t>
  </si>
  <si>
    <t>219412609</t>
  </si>
  <si>
    <t>government.tenders@pwrmedia.net</t>
  </si>
  <si>
    <t>716964</t>
  </si>
  <si>
    <t>QA TEST LIMITED</t>
  </si>
  <si>
    <t>4 Mason Court Gillan Way, Penrith, CA11 9GR, GB</t>
  </si>
  <si>
    <t>5751744</t>
  </si>
  <si>
    <t>349560115</t>
  </si>
  <si>
    <t>dave.thornton@qatest.co.uk</t>
  </si>
  <si>
    <t>700574</t>
  </si>
  <si>
    <t>QINETIQ LIMITED</t>
  </si>
  <si>
    <t>3796233</t>
  </si>
  <si>
    <t>238037001</t>
  </si>
  <si>
    <t>ost@qinetiq.com</t>
  </si>
  <si>
    <t>705399</t>
  </si>
  <si>
    <t>QINETIQ TRAINING AND SIMULATION LIMITED</t>
  </si>
  <si>
    <t>2250553</t>
  </si>
  <si>
    <t>399441633</t>
  </si>
  <si>
    <t>BDteam@t-s.qinetiq.com</t>
  </si>
  <si>
    <t>723021</t>
  </si>
  <si>
    <t>QUALITY LED PROJECTS LTD</t>
  </si>
  <si>
    <t>10-14 Old Wallfields,</t>
  </si>
  <si>
    <t>14992211</t>
  </si>
  <si>
    <t>230802205</t>
  </si>
  <si>
    <t>scott@qualityledprojects.co.uk</t>
  </si>
  <si>
    <t>93683</t>
  </si>
  <si>
    <t>QTM GLOBAL SERVICES LIMITED</t>
  </si>
  <si>
    <t>4.07 Grosvenor House Central Park, Telford, TF2 9TW, GB</t>
  </si>
  <si>
    <t>7393653</t>
  </si>
  <si>
    <t>216925127</t>
  </si>
  <si>
    <t>martyn.hatfield@qtmGlobal.com</t>
  </si>
  <si>
    <t>709670</t>
  </si>
  <si>
    <t>QUALITEST GROUP UK LTD</t>
  </si>
  <si>
    <t>Equitable House, 47 King William Street, London, EC4R 9AF, GB</t>
  </si>
  <si>
    <t>4394772</t>
  </si>
  <si>
    <t>424071319</t>
  </si>
  <si>
    <t>simon.blackmore@qualitestgroup.com</t>
  </si>
  <si>
    <t>706004</t>
  </si>
  <si>
    <t>QUANTA TRAINING LIMITED</t>
  </si>
  <si>
    <t>8-10 The Moors, Worcester, WR1 3EE, GB</t>
  </si>
  <si>
    <t>4855330</t>
  </si>
  <si>
    <t>735940566</t>
  </si>
  <si>
    <t>tenders@quanta.co.uk</t>
  </si>
  <si>
    <t>706793</t>
  </si>
  <si>
    <t>QUANTUM BYTE TECHNOLOGIES LIMITED</t>
  </si>
  <si>
    <t>190 Kingfisher Heights 2 Bramwell Way, London, E16 2GR, GB</t>
  </si>
  <si>
    <t>9050523</t>
  </si>
  <si>
    <t>220148843</t>
  </si>
  <si>
    <t>yatish.kumar@gmail.com</t>
  </si>
  <si>
    <t>708376</t>
  </si>
  <si>
    <t>QUANTUM VALUE INFORMATION TECHNOLOGY SERVICES LIMITED</t>
  </si>
  <si>
    <t>21 Glover Road, Pinner, HA5 1LQ, GB</t>
  </si>
  <si>
    <t>7689124</t>
  </si>
  <si>
    <t>217342694</t>
  </si>
  <si>
    <t>info@quantumvalue.net</t>
  </si>
  <si>
    <t>702178</t>
  </si>
  <si>
    <t>QUAST LTD</t>
  </si>
  <si>
    <t>98 Fishpool Street, St. Albans, AL3 4RX, GB</t>
  </si>
  <si>
    <t>9428248</t>
  </si>
  <si>
    <t>220641495</t>
  </si>
  <si>
    <t>gordon.baisley@quast.co.uk</t>
  </si>
  <si>
    <t>719219</t>
  </si>
  <si>
    <t>QUAYLOGIC LTD</t>
  </si>
  <si>
    <t>11493973</t>
  </si>
  <si>
    <t>224270361</t>
  </si>
  <si>
    <t>publicsector@quaylogic.com</t>
  </si>
  <si>
    <t>711158</t>
  </si>
  <si>
    <t>ELASTIC CASE LIMITED</t>
  </si>
  <si>
    <t>11566750</t>
  </si>
  <si>
    <t>224368392</t>
  </si>
  <si>
    <t>sales@quickcase.app</t>
  </si>
  <si>
    <t>711961</t>
  </si>
  <si>
    <t>QUORUM NETWORK RESOURCES LTD.</t>
  </si>
  <si>
    <t>18 Greenside Lane, Edinburgh, EH1 3AH, GB</t>
  </si>
  <si>
    <t>SC196645</t>
  </si>
  <si>
    <t>237847392</t>
  </si>
  <si>
    <t>tenders@qnrl.com</t>
  </si>
  <si>
    <t>723017</t>
  </si>
  <si>
    <t>R CUBED TECHNOLOGY LTD</t>
  </si>
  <si>
    <t>1 Lochrin Square, Edinburgh, EH3 9QA, GB</t>
  </si>
  <si>
    <t>SC523919</t>
  </si>
  <si>
    <t>221486072</t>
  </si>
  <si>
    <t>contact@rcubedtech.co.uk</t>
  </si>
  <si>
    <t>723190</t>
  </si>
  <si>
    <t>RADAPEX LTD</t>
  </si>
  <si>
    <t>West Hill House Allerton Hill, Leeds, LS7 3QB, GB</t>
  </si>
  <si>
    <t>8154614</t>
  </si>
  <si>
    <t>218508095</t>
  </si>
  <si>
    <t>contact@radapex.com</t>
  </si>
  <si>
    <t>92345</t>
  </si>
  <si>
    <t>RAINMAKER SOLUTIONS LIMITED</t>
  </si>
  <si>
    <t>Oak House, Tanshire Park, Shackleford Road, Elstead, GU8 6LB, GB</t>
  </si>
  <si>
    <t>7408622</t>
  </si>
  <si>
    <t>216944423</t>
  </si>
  <si>
    <t>tenders@rainmaker.solutions</t>
  </si>
  <si>
    <t>701529</t>
  </si>
  <si>
    <t>RAPID INFORMATION SYSTEMS LIMITED</t>
  </si>
  <si>
    <t>2 Falcon Gate 111, 2 Falcon Gate, Welwyn Garden City, AL7 1TW, GB</t>
  </si>
  <si>
    <t>5494744</t>
  </si>
  <si>
    <t>346902047</t>
  </si>
  <si>
    <t>admin@rapid-is.co.uk</t>
  </si>
  <si>
    <t>712417</t>
  </si>
  <si>
    <t>RAPID ENTERPRISE SOLUTIONS LIMITED</t>
  </si>
  <si>
    <t>2nd Floor 4 St. Pauls Square, Liverpool, L3 9SJ, GB</t>
  </si>
  <si>
    <t>8627433</t>
  </si>
  <si>
    <t>219551271</t>
  </si>
  <si>
    <t>jack.obrien@rapid-x.com</t>
  </si>
  <si>
    <t>705655</t>
  </si>
  <si>
    <t>RAPTOR CONSULTANCY SERVICES LIMITED</t>
  </si>
  <si>
    <t>26 Berkeley Square, Bristol, BS8 1HP, GB</t>
  </si>
  <si>
    <t>9277509</t>
  </si>
  <si>
    <t>220444472</t>
  </si>
  <si>
    <t>frameworks@raptorcsl.co.uk</t>
  </si>
  <si>
    <t>706385</t>
  </si>
  <si>
    <t>RAYTHEON SYSTEMS LIMITED</t>
  </si>
  <si>
    <t>Kao One, Harlow, CM17 9NA, GB</t>
  </si>
  <si>
    <t>406809</t>
  </si>
  <si>
    <t>216156158</t>
  </si>
  <si>
    <t>dan.baker@raytheon.co.uk</t>
  </si>
  <si>
    <t>719358</t>
  </si>
  <si>
    <t>RC FORNAX PLC</t>
  </si>
  <si>
    <t>220 Aztec West, Bristol, BS32 4SY, GB</t>
  </si>
  <si>
    <t>12795371</t>
  </si>
  <si>
    <t>226149109</t>
  </si>
  <si>
    <t>alisha.rashid@rcfornax.co.uk</t>
  </si>
  <si>
    <t>723131</t>
  </si>
  <si>
    <t>RCRTR LIMITED</t>
  </si>
  <si>
    <t>2nd Floor The Bank, Birmingham, B18 6AH, GB</t>
  </si>
  <si>
    <t>15784033</t>
  </si>
  <si>
    <t>232259574</t>
  </si>
  <si>
    <t>sarah@rcrtr.tech</t>
  </si>
  <si>
    <t>701450</t>
  </si>
  <si>
    <t>READING ROOM DIGITAL LIMITED</t>
  </si>
  <si>
    <t>Harling House, London, SE1 0BS, GB</t>
  </si>
  <si>
    <t>5645611</t>
  </si>
  <si>
    <t>348466173</t>
  </si>
  <si>
    <t>curious@readingroom.com</t>
  </si>
  <si>
    <t>714085</t>
  </si>
  <si>
    <t>READYSALTED DESIGN LIMITED</t>
  </si>
  <si>
    <t>3 Ouseburn Gateway, Newcastle, NE1 2BE, GB</t>
  </si>
  <si>
    <t>4730696</t>
  </si>
  <si>
    <t>734666592</t>
  </si>
  <si>
    <t>info@readysalted.co.uk</t>
  </si>
  <si>
    <t>718308</t>
  </si>
  <si>
    <t>REAP SERVICES LTD</t>
  </si>
  <si>
    <t>49 Rosehill Park West, Surrey, SM1 3LA, GB</t>
  </si>
  <si>
    <t>8463764</t>
  </si>
  <si>
    <t>219335602</t>
  </si>
  <si>
    <t>danny.ivie@reapservices.co.uk</t>
  </si>
  <si>
    <t>718225</t>
  </si>
  <si>
    <t>REBEL ARCHITECTURE LTD</t>
  </si>
  <si>
    <t>The Barn, Leeds, LS25 4BJ, GB</t>
  </si>
  <si>
    <t>11989936</t>
  </si>
  <si>
    <t>225063105</t>
  </si>
  <si>
    <t>info@rebelarchitecture.co.uk</t>
  </si>
  <si>
    <t>708124</t>
  </si>
  <si>
    <t>RED BADGER CONSULTING LIMITED</t>
  </si>
  <si>
    <t>2 Old Street Yard, London, EC1Y 8AF, GB</t>
  </si>
  <si>
    <t>7242017</t>
  </si>
  <si>
    <t>216715914</t>
  </si>
  <si>
    <t>dan.cook@red-badger.com</t>
  </si>
  <si>
    <t>719348</t>
  </si>
  <si>
    <t>RED KITE BPM LTD</t>
  </si>
  <si>
    <t>18 Rowland Burn Way, Rowlands Gill, NE39 2PU, GB</t>
  </si>
  <si>
    <t>12480087</t>
  </si>
  <si>
    <t>225728987</t>
  </si>
  <si>
    <t>guru.karuppasamy@redkitebpm.co.uk</t>
  </si>
  <si>
    <t>713325</t>
  </si>
  <si>
    <t>RED PANDA MANAGEMENT CONSULTING SERVICES LIMITED</t>
  </si>
  <si>
    <t>22 Swan Delph, Lancashire, L39 5QG, GB</t>
  </si>
  <si>
    <t>8746958</t>
  </si>
  <si>
    <t>219708226</t>
  </si>
  <si>
    <t>admin@redpandamcs.com</t>
  </si>
  <si>
    <t>700764</t>
  </si>
  <si>
    <t>RED SCIENTIFIC REPLY LIMITED</t>
  </si>
  <si>
    <t>1 Oriel Court, Alton, GU34 2YT, GB</t>
  </si>
  <si>
    <t>2462121</t>
  </si>
  <si>
    <t>504939174</t>
  </si>
  <si>
    <t>operations@red-scientific.co.uk</t>
  </si>
  <si>
    <t>719218</t>
  </si>
  <si>
    <t>RED VENUS LTD</t>
  </si>
  <si>
    <t>131 Upwood Road, London, SE12 8AL, GB</t>
  </si>
  <si>
    <t>13520390</t>
  </si>
  <si>
    <t>227893259</t>
  </si>
  <si>
    <t>bmckee@redvenus.co.uk</t>
  </si>
  <si>
    <t>720455</t>
  </si>
  <si>
    <t>REDBAY LTD</t>
  </si>
  <si>
    <t>Gatcombe House, Portsmouth, PO3 5EJ, GB</t>
  </si>
  <si>
    <t>14045068</t>
  </si>
  <si>
    <t>228852196</t>
  </si>
  <si>
    <t>hello@redbay.uk</t>
  </si>
  <si>
    <t>714143</t>
  </si>
  <si>
    <t>REDDER LTD</t>
  </si>
  <si>
    <t>Carlton House, Maundrell Road, Calne, SN11 9PU, GB</t>
  </si>
  <si>
    <t>5346334</t>
  </si>
  <si>
    <t>345359090</t>
  </si>
  <si>
    <t>info@redder.co.uk</t>
  </si>
  <si>
    <t>700387</t>
  </si>
  <si>
    <t>REDESMERE LIMITED</t>
  </si>
  <si>
    <t>Westminster House, 10 Westminster Road, Macclesfield, SK10 1BX, GB</t>
  </si>
  <si>
    <t>4653332</t>
  </si>
  <si>
    <t>733798297</t>
  </si>
  <si>
    <t>contact@redesmere.com</t>
  </si>
  <si>
    <t>722797</t>
  </si>
  <si>
    <t>REDOQ LTD</t>
  </si>
  <si>
    <t>Part Ground And Part Lower Ground Floor Churchill House, Stoke-On-Trent, ST1 3JJ, GB</t>
  </si>
  <si>
    <t>7574915</t>
  </si>
  <si>
    <t>217192808</t>
  </si>
  <si>
    <t>khwaja.hisham@redoq.com</t>
  </si>
  <si>
    <t>585820</t>
  </si>
  <si>
    <t>REDQUADRANT LIMITED</t>
  </si>
  <si>
    <t>6944005</t>
  </si>
  <si>
    <t>211696191</t>
  </si>
  <si>
    <t>tenders@redquadrant.com</t>
  </si>
  <si>
    <t>700883</t>
  </si>
  <si>
    <t>REDROCK CONSULTING LIMITED</t>
  </si>
  <si>
    <t>Pembroke House, Clifton, BS8 3BA, GB</t>
  </si>
  <si>
    <t>5415757</t>
  </si>
  <si>
    <t>346088987</t>
  </si>
  <si>
    <t>bids@redrockconsulting.co.uk</t>
  </si>
  <si>
    <t>701281</t>
  </si>
  <si>
    <t>REED SPECIALIST RECRUITMENT LIMITED</t>
  </si>
  <si>
    <t>Academy Court, London, WC2A 1DT, GB</t>
  </si>
  <si>
    <t>6903140</t>
  </si>
  <si>
    <t>211642883</t>
  </si>
  <si>
    <t>bid.team@reed.com</t>
  </si>
  <si>
    <t>717372</t>
  </si>
  <si>
    <t>REFRACTIS LIMITED</t>
  </si>
  <si>
    <t>522 Metal Box Factory 30 Great Guildford Street, London, SE1 0HS, GB</t>
  </si>
  <si>
    <t>12425216</t>
  </si>
  <si>
    <t>225655483</t>
  </si>
  <si>
    <t>publicsector@refractis.com</t>
  </si>
  <si>
    <t>722969</t>
  </si>
  <si>
    <t>REGAL PERSONNEL LIMITED</t>
  </si>
  <si>
    <t>26 Kings Hill Avenue, West Malling, ME19 4AE, GB</t>
  </si>
  <si>
    <t>6738634</t>
  </si>
  <si>
    <t>211421026</t>
  </si>
  <si>
    <t>publicsector@regalevolve.com</t>
  </si>
  <si>
    <t>710643</t>
  </si>
  <si>
    <t>REGISTER DYNAMICS LIMITED</t>
  </si>
  <si>
    <t>The Pinnacle Building A, Milton Keynes., MK9 1FD, GB</t>
  </si>
  <si>
    <t>10023437</t>
  </si>
  <si>
    <t>221590196</t>
  </si>
  <si>
    <t>hello@register-dynamics.co.uk</t>
  </si>
  <si>
    <t>700931</t>
  </si>
  <si>
    <t>RELIASON SOLUTIONS LTD</t>
  </si>
  <si>
    <t>Dns House, Harrow, HA3 8DP, GB</t>
  </si>
  <si>
    <t>7401951</t>
  </si>
  <si>
    <t>216935950</t>
  </si>
  <si>
    <t>nitin.goel@reliason.com</t>
  </si>
  <si>
    <t>702955</t>
  </si>
  <si>
    <t>Remarkable Group XCP Ltd</t>
  </si>
  <si>
    <t>Cosmopolitan House, 2 Phipp Street, London, EC2A 4BP, GB</t>
  </si>
  <si>
    <t>3124090</t>
  </si>
  <si>
    <t>493157630</t>
  </si>
  <si>
    <t>jonathan.ward@remarkable.global</t>
  </si>
  <si>
    <t>709585</t>
  </si>
  <si>
    <t>REMARKABLE DYNAMICS LIMITED</t>
  </si>
  <si>
    <t>The Parlour Seale Lane, Farnham, GU10 1HL, GB</t>
  </si>
  <si>
    <t>10782946</t>
  </si>
  <si>
    <t>222984207</t>
  </si>
  <si>
    <t>owen@remarkabledynamics.com</t>
  </si>
  <si>
    <t>716932</t>
  </si>
  <si>
    <t>REO DIGITAL LIMITED</t>
  </si>
  <si>
    <t>China Works, 100 Black Prince Road, London, SE1 7SJ, GB</t>
  </si>
  <si>
    <t>3975096</t>
  </si>
  <si>
    <t>239868230</t>
  </si>
  <si>
    <t>simon.gripton@reodigital.com</t>
  </si>
  <si>
    <t>92275</t>
  </si>
  <si>
    <t>REPLY LIMITED</t>
  </si>
  <si>
    <t>38 Grosvenor Gardens, London, SW1W 0EB, GB</t>
  </si>
  <si>
    <t>3847202</t>
  </si>
  <si>
    <t>238554039</t>
  </si>
  <si>
    <t>glue.frameworks@reply.com</t>
  </si>
  <si>
    <t>723060</t>
  </si>
  <si>
    <t>RESET COMPLIANCE SYSTEMS LIMITED</t>
  </si>
  <si>
    <t>Unit 13 Excelsior Works, Sheffield, S35 9YR, GB</t>
  </si>
  <si>
    <t>6614285</t>
  </si>
  <si>
    <t>211263672</t>
  </si>
  <si>
    <t>dale.robinson@rcscard.co.uk</t>
  </si>
  <si>
    <t>708460</t>
  </si>
  <si>
    <t>RE-SOLUTION DATA LTD</t>
  </si>
  <si>
    <t>9422622</t>
  </si>
  <si>
    <t>220633785</t>
  </si>
  <si>
    <t>hello@re-solution.co.uk</t>
  </si>
  <si>
    <t>706629</t>
  </si>
  <si>
    <t>RESOURCE4U LTD</t>
  </si>
  <si>
    <t>6015420</t>
  </si>
  <si>
    <t>672071057</t>
  </si>
  <si>
    <t>info@resource4u.co.uk</t>
  </si>
  <si>
    <t>700064</t>
  </si>
  <si>
    <t>RESPONSIV SOLUTIONS LTD.</t>
  </si>
  <si>
    <t>Suite 2b Greenwood House, Bracknell, RG12 2AA, GB</t>
  </si>
  <si>
    <t>9592407</t>
  </si>
  <si>
    <t>220879528</t>
  </si>
  <si>
    <t>tenders@responsiv.co.uk</t>
  </si>
  <si>
    <t>706699</t>
  </si>
  <si>
    <t>RESULTING LIMITED</t>
  </si>
  <si>
    <t>2 Winmarleigh Street, Warrington, WA1 1NB, GB</t>
  </si>
  <si>
    <t>5209786</t>
  </si>
  <si>
    <t>739585946</t>
  </si>
  <si>
    <t>Hello@resulting-it.com</t>
  </si>
  <si>
    <t>705313</t>
  </si>
  <si>
    <t>REV TECHNOLOGIES LTD</t>
  </si>
  <si>
    <t>38 Marshwood Croft, Halesowen, B62 0EY, GB</t>
  </si>
  <si>
    <t>7743277</t>
  </si>
  <si>
    <t>217413287</t>
  </si>
  <si>
    <t>raja.kamboj@revtechnologies.co.uk</t>
  </si>
  <si>
    <t>722981</t>
  </si>
  <si>
    <t>REVN LIMITED</t>
  </si>
  <si>
    <t>19 Kenton Avenue, Sunbury-On-Thames, TW16 5AS, GB</t>
  </si>
  <si>
    <t>14648614</t>
  </si>
  <si>
    <t>230337882</t>
  </si>
  <si>
    <t>info@rev-n.com</t>
  </si>
  <si>
    <t>701433</t>
  </si>
  <si>
    <t>RICARDO-AEA LIMITED</t>
  </si>
  <si>
    <t>Shoreham Technical Centre, Shoreham-By-Sea, BN43 5FG, GB</t>
  </si>
  <si>
    <t>8229264</t>
  </si>
  <si>
    <t>218606679</t>
  </si>
  <si>
    <t>salessupportteam.ee@ricardo.com</t>
  </si>
  <si>
    <t>704343</t>
  </si>
  <si>
    <t>RIGHT FOOT LIMITED</t>
  </si>
  <si>
    <t>840 Ibis Court Centre Park, Warrington, WA1 1RL, GB</t>
  </si>
  <si>
    <t>6847780</t>
  </si>
  <si>
    <t>211570443</t>
  </si>
  <si>
    <t>info@right-foot.co.uk</t>
  </si>
  <si>
    <t>716347</t>
  </si>
  <si>
    <t>RISING TIDE AI LTD</t>
  </si>
  <si>
    <t>East Parade Chambers, 10-12 East Parade, Leeds, LS1 2BH, GB</t>
  </si>
  <si>
    <t>12582124</t>
  </si>
  <si>
    <t>225865477</t>
  </si>
  <si>
    <t>iain.mckeith@rising-tide.ai</t>
  </si>
  <si>
    <t>708905</t>
  </si>
  <si>
    <t>RISKAWARE LIMITED</t>
  </si>
  <si>
    <t>Whitefriars, Bristol, BS1 2NT, GB</t>
  </si>
  <si>
    <t>3812608</t>
  </si>
  <si>
    <t>238204932</t>
  </si>
  <si>
    <t>Opportunities@riskaware.co.uk</t>
  </si>
  <si>
    <t>700590</t>
  </si>
  <si>
    <t>RIVIAM DIGITAL CARE LIMITED</t>
  </si>
  <si>
    <t>Cooper House, Shepton Mallet, BA4 5QE, GB</t>
  </si>
  <si>
    <t>4543806</t>
  </si>
  <si>
    <t>732700682</t>
  </si>
  <si>
    <t>hello@riviam.com</t>
  </si>
  <si>
    <t>719362</t>
  </si>
  <si>
    <t>RIZQ COMMERCE LIMITED</t>
  </si>
  <si>
    <t>4 Totnes Road, Reading, RG2 7NY, GB</t>
  </si>
  <si>
    <t>13217515</t>
  </si>
  <si>
    <t>227719469</t>
  </si>
  <si>
    <t>kam@rizqco.com</t>
  </si>
  <si>
    <t>713329</t>
  </si>
  <si>
    <t>RJM PROJECTS LIMITED</t>
  </si>
  <si>
    <t>C/O Mgb Accountants - Suite 22 Trym Lodge, 1 Henbury Road, Bristol, BS9 3HQ, GB</t>
  </si>
  <si>
    <t>11976255</t>
  </si>
  <si>
    <t>225044578</t>
  </si>
  <si>
    <t>robert.murley@protonmail.com</t>
  </si>
  <si>
    <t>718198</t>
  </si>
  <si>
    <t>RKWO LTD</t>
  </si>
  <si>
    <t>International House, 64 Nile Street, London, N1 7SR, GB</t>
  </si>
  <si>
    <t>12743668</t>
  </si>
  <si>
    <t>226080400</t>
  </si>
  <si>
    <t>general@rkwo.com</t>
  </si>
  <si>
    <t>721889</t>
  </si>
  <si>
    <t>RMG CYBER CONSULTING LTD</t>
  </si>
  <si>
    <t>Bridge House Scothern Lane, Lincoln, LN3 5BH, GB</t>
  </si>
  <si>
    <t>13761787</t>
  </si>
  <si>
    <t>228472760</t>
  </si>
  <si>
    <t>enquiries@rmgcyber.com</t>
  </si>
  <si>
    <t>723244</t>
  </si>
  <si>
    <t>ROAMPASS LTD</t>
  </si>
  <si>
    <t>16450376</t>
  </si>
  <si>
    <t>233798521</t>
  </si>
  <si>
    <t>government@roampass.uk</t>
  </si>
  <si>
    <t>712742</t>
  </si>
  <si>
    <t>ROBIQUITY LIMITED</t>
  </si>
  <si>
    <t>Level 8 Transmission, Atherton Street, Manchester, M3 3GS, GB</t>
  </si>
  <si>
    <t>9714317</t>
  </si>
  <si>
    <t>221038189</t>
  </si>
  <si>
    <t>frameworks@robiquity.com</t>
  </si>
  <si>
    <t>711118</t>
  </si>
  <si>
    <t>ROBPIN LIMITED</t>
  </si>
  <si>
    <t>Dig-X Unit 19 Hollins Business Centre, Stafford, ST16 2RH, GB</t>
  </si>
  <si>
    <t>8320929</t>
  </si>
  <si>
    <t>219163830</t>
  </si>
  <si>
    <t>sales@dig-x.com</t>
  </si>
  <si>
    <t>92898</t>
  </si>
  <si>
    <t>ROC TECHNOLOGIES LIMITED</t>
  </si>
  <si>
    <t>1 Lindenmuth Way, Greenham Business Park, Thatcham, RG19 6AD, GB</t>
  </si>
  <si>
    <t>7579363</t>
  </si>
  <si>
    <t>217198512</t>
  </si>
  <si>
    <t>publicsector@roctechnologies.com</t>
  </si>
  <si>
    <t>579606</t>
  </si>
  <si>
    <t>ROCK KITCHEN HARRIS LIMITED</t>
  </si>
  <si>
    <t>23-25 Friar Lane, Leicester, LE1 5QQ, GB</t>
  </si>
  <si>
    <t>1589727</t>
  </si>
  <si>
    <t>226547990</t>
  </si>
  <si>
    <t>gcloud@rkh.co.uk</t>
  </si>
  <si>
    <t>706144</t>
  </si>
  <si>
    <t>ROCKSTONE TECHNOLOGIES LTD</t>
  </si>
  <si>
    <t>Sunny Holme, Dawlish Warren, EX7 0PD, GB</t>
  </si>
  <si>
    <t>6184757</t>
  </si>
  <si>
    <t>672470283</t>
  </si>
  <si>
    <t>john.grocock@rockstone-technologies.co.uk</t>
  </si>
  <si>
    <t>703020</t>
  </si>
  <si>
    <t>ROCKTIME LIMITED</t>
  </si>
  <si>
    <t>70 Seabourne Road, Bournemouth, BH5 2HT, GB</t>
  </si>
  <si>
    <t>3781061</t>
  </si>
  <si>
    <t>237881193</t>
  </si>
  <si>
    <t>rtsales@rocktime.co.uk</t>
  </si>
  <si>
    <t>704962</t>
  </si>
  <si>
    <t>ROPES2GROUND LIMITED</t>
  </si>
  <si>
    <t>Suite 2 Healey House, Dene Road, Andover, SP10 2AA, GB</t>
  </si>
  <si>
    <t>10477768</t>
  </si>
  <si>
    <t>222204665</t>
  </si>
  <si>
    <t>adrian.ahl@ropes2ground.com</t>
  </si>
  <si>
    <t>581024</t>
  </si>
  <si>
    <t>ROQ LIMITED</t>
  </si>
  <si>
    <t>Assurance House Chorley Business &amp; Technology Centre, Chorley, PR7 6TE, GB</t>
  </si>
  <si>
    <t>6923066</t>
  </si>
  <si>
    <t>211668844</t>
  </si>
  <si>
    <t>david.moore@roq.co.uk</t>
  </si>
  <si>
    <t>709979</t>
  </si>
  <si>
    <t>ROSSERA LTD</t>
  </si>
  <si>
    <t>43 Bridge Road, Grays, RM17 6BU, GB</t>
  </si>
  <si>
    <t>10299431</t>
  </si>
  <si>
    <t>221963161</t>
  </si>
  <si>
    <t>finance@rossera.com</t>
  </si>
  <si>
    <t>707975</t>
  </si>
  <si>
    <t>ROWDEN TECHNOLOGIES LTD.</t>
  </si>
  <si>
    <t>Unit G3c Bolingbroke Way, Bristol, BS34 6FE, GB</t>
  </si>
  <si>
    <t>9981110</t>
  </si>
  <si>
    <t>221535018</t>
  </si>
  <si>
    <t>sales@rowdentech.com</t>
  </si>
  <si>
    <t>716640</t>
  </si>
  <si>
    <t>RPLUS ANALYTICS SOLUTIONS LIMITED</t>
  </si>
  <si>
    <t>44 Redwing Drive, Preston, PR2 9AS, GB</t>
  </si>
  <si>
    <t>8258447</t>
  </si>
  <si>
    <t>218645212</t>
  </si>
  <si>
    <t>partners@rplusanalytics.com</t>
  </si>
  <si>
    <t>717357</t>
  </si>
  <si>
    <t>RPS IRELAND LIMITED</t>
  </si>
  <si>
    <t>Elmwood House , 74 Boucher Road, Belfast, BT12 6RZ, GB</t>
  </si>
  <si>
    <t>NI020604</t>
  </si>
  <si>
    <t>229355540</t>
  </si>
  <si>
    <t>cathy.brown@rps.tetratech.com</t>
  </si>
  <si>
    <t>716945</t>
  </si>
  <si>
    <t>RSV SOLUTIONS LTD</t>
  </si>
  <si>
    <t>7904443</t>
  </si>
  <si>
    <t>218177471</t>
  </si>
  <si>
    <t>Vijay.Allpula@rsvsolutions.co.uk</t>
  </si>
  <si>
    <t>704637</t>
  </si>
  <si>
    <t>REAL-TIME CONSULTANTS LIMITED</t>
  </si>
  <si>
    <t>Teme House Whittington Road, Worcester, WR5 2RY, GB</t>
  </si>
  <si>
    <t>2587032</t>
  </si>
  <si>
    <t>766744312</t>
  </si>
  <si>
    <t>bidsandtenders@rtc.co.uk</t>
  </si>
  <si>
    <t>713346</t>
  </si>
  <si>
    <t>RUN HEALTHCARE LIMITED</t>
  </si>
  <si>
    <t>214, Victory House 400 Pavilion Drive, Northampton, NN4 7PA, GB</t>
  </si>
  <si>
    <t>7996545</t>
  </si>
  <si>
    <t>218299520</t>
  </si>
  <si>
    <t>info@runhealthcare.com</t>
  </si>
  <si>
    <t>92530</t>
  </si>
  <si>
    <t>S.T.C.S. LTD</t>
  </si>
  <si>
    <t>Hypoint, Gateshead, NE8 3AH, GB</t>
  </si>
  <si>
    <t>2214034</t>
  </si>
  <si>
    <t>398096289</t>
  </si>
  <si>
    <t>digm@stcs.co.uk</t>
  </si>
  <si>
    <t>718620</t>
  </si>
  <si>
    <t>S.ZOE SOLUTIONS LIMITED</t>
  </si>
  <si>
    <t>10841222</t>
  </si>
  <si>
    <t>223063904</t>
  </si>
  <si>
    <t>Sam.Akinola@samzoesolutions.co.uk</t>
  </si>
  <si>
    <t>580509</t>
  </si>
  <si>
    <t>S8080 LIMITED</t>
  </si>
  <si>
    <t>Unit 27, Innovation Matrix, Swansea, SA1 8FF, GB</t>
  </si>
  <si>
    <t>3948363</t>
  </si>
  <si>
    <t>239592434</t>
  </si>
  <si>
    <t>matt@s8080.com</t>
  </si>
  <si>
    <t>92350</t>
  </si>
  <si>
    <t>SA GROUP LTD</t>
  </si>
  <si>
    <t>Newbury House Aintree Avenue, Trowbridge, BA14 0XB, GB</t>
  </si>
  <si>
    <t>6866343</t>
  </si>
  <si>
    <t>211594761</t>
  </si>
  <si>
    <t>Commercial@sa-group.com</t>
  </si>
  <si>
    <t>710648</t>
  </si>
  <si>
    <t>SABRE BUSINESS ASSOCIATES LIMITED</t>
  </si>
  <si>
    <t>207 Regent Street, London, W1B 3HH, GB</t>
  </si>
  <si>
    <t>8644936</t>
  </si>
  <si>
    <t>220002630</t>
  </si>
  <si>
    <t>info@sabreassociates.co.uk</t>
  </si>
  <si>
    <t>703184</t>
  </si>
  <si>
    <t>SAGACITY SOLUTIONS LTD</t>
  </si>
  <si>
    <t>120 Holborn, London, EC1N 2TD, GB</t>
  </si>
  <si>
    <t>5526751</t>
  </si>
  <si>
    <t>347283769</t>
  </si>
  <si>
    <t>enquiries@sagacitysolutions.co.uk</t>
  </si>
  <si>
    <t>722932</t>
  </si>
  <si>
    <t>SAHAJ SOFTWARE SOLUTIONS UK LIMITED</t>
  </si>
  <si>
    <t>G09, 1 Quality Court, London, WC2A 1HR, GB</t>
  </si>
  <si>
    <t>11975643</t>
  </si>
  <si>
    <t>225043812</t>
  </si>
  <si>
    <t>uksales@sahaj.ai</t>
  </si>
  <si>
    <t>719905</t>
  </si>
  <si>
    <t>SALUS DIGITAL SECURITY LIMITED</t>
  </si>
  <si>
    <t>Suite 504 Eagle Tower Montpellier Drive, Cheltenham, GL50 1TA, GB</t>
  </si>
  <si>
    <t>10899862</t>
  </si>
  <si>
    <t>223142916</t>
  </si>
  <si>
    <t>sales@saluscyber.com</t>
  </si>
  <si>
    <t>717571</t>
  </si>
  <si>
    <t>SAN DIGITAL LIMITED</t>
  </si>
  <si>
    <t>Kendal House, Kendal, LA9 7RL, GB</t>
  </si>
  <si>
    <t>12957488</t>
  </si>
  <si>
    <t>226365726</t>
  </si>
  <si>
    <t>lee.crossley@sandigital.uk</t>
  </si>
  <si>
    <t>92831</t>
  </si>
  <si>
    <t>SANDERSON GOVERNMENT AND DEFENCE LIMITED</t>
  </si>
  <si>
    <t>First Floor, Clifton Down House 54a Whiteladies Road, Bristol, BS8 2NH, GB</t>
  </si>
  <si>
    <t>4546820</t>
  </si>
  <si>
    <t>732730788</t>
  </si>
  <si>
    <t>michelle.wright@sandersonplc.com</t>
  </si>
  <si>
    <t>701126</t>
  </si>
  <si>
    <t>SANS SOUCI CONSULTING LIMITED</t>
  </si>
  <si>
    <t>23 Derryvolgie Avenue, Belfast, BT9 6FN, GB</t>
  </si>
  <si>
    <t>NI065960</t>
  </si>
  <si>
    <t>219445173</t>
  </si>
  <si>
    <t>tenders@sanssouci.co.uk</t>
  </si>
  <si>
    <t>703712</t>
  </si>
  <si>
    <t>SANTRIYA TECHNOLOGIES LIMITED</t>
  </si>
  <si>
    <t>26 Lange Road, Harrow, HA2 6FB, GB</t>
  </si>
  <si>
    <t>8487643</t>
  </si>
  <si>
    <t>219367317</t>
  </si>
  <si>
    <t>santhakumar@santriyatechnologies.com</t>
  </si>
  <si>
    <t>716344</t>
  </si>
  <si>
    <t>SAPERE SOFTWARE LIMITED</t>
  </si>
  <si>
    <t>Fusion Hive, Stockton, TS18 2NB, GB</t>
  </si>
  <si>
    <t>6269897</t>
  </si>
  <si>
    <t>210013760</t>
  </si>
  <si>
    <t>tendering@sapere.co.uk</t>
  </si>
  <si>
    <t>706416</t>
  </si>
  <si>
    <t>SARAX LIMITED</t>
  </si>
  <si>
    <t>Sovereign House, Aldershot, GU11 1TT, GB</t>
  </si>
  <si>
    <t>4354064</t>
  </si>
  <si>
    <t>232797170</t>
  </si>
  <si>
    <t>mark.balaam@sarax.co.uk</t>
  </si>
  <si>
    <t>707218</t>
  </si>
  <si>
    <t>SARCEN CONSULTING LIMITED</t>
  </si>
  <si>
    <t>Ground Floor, London, SW1Y 5JG, GB</t>
  </si>
  <si>
    <t>10710961</t>
  </si>
  <si>
    <t>222886139</t>
  </si>
  <si>
    <t>enquiries@sarcenconsulting.com</t>
  </si>
  <si>
    <t>93019</t>
  </si>
  <si>
    <t>SAS SOFTWARE LIMITED</t>
  </si>
  <si>
    <t>Wittington House Henley Road, Marlow, SL7 2EB, GB</t>
  </si>
  <si>
    <t>1316437</t>
  </si>
  <si>
    <t>225293703</t>
  </si>
  <si>
    <t>ukframeworks@sas.com</t>
  </si>
  <si>
    <t>701283</t>
  </si>
  <si>
    <t>SATIGO LTD</t>
  </si>
  <si>
    <t>70 St Mary Axe , London, EC3A 8BE, GB</t>
  </si>
  <si>
    <t>7456787</t>
  </si>
  <si>
    <t>217007130</t>
  </si>
  <si>
    <t>nabil.dar@satigo.com</t>
  </si>
  <si>
    <t>93445</t>
  </si>
  <si>
    <t>SAVANT LIMITED</t>
  </si>
  <si>
    <t>Dalton Hall Business Centre, Burton-In-Kendal, Carnforth, LA6 1BL, GB</t>
  </si>
  <si>
    <t>2077844</t>
  </si>
  <si>
    <t>298746603</t>
  </si>
  <si>
    <t>salesandmarketing@savant.co.uk</t>
  </si>
  <si>
    <t>713457</t>
  </si>
  <si>
    <t>SZUBRYT LTD</t>
  </si>
  <si>
    <t>C/O Clever Accounts Ltd Brookfield Court, Leeds, LS25 1NB, GB</t>
  </si>
  <si>
    <t>11482756</t>
  </si>
  <si>
    <t>224255346</t>
  </si>
  <si>
    <t>Pat.szubryt@gmail.com</t>
  </si>
  <si>
    <t>705149</t>
  </si>
  <si>
    <t>SCAFFOLD DIGITAL LTD</t>
  </si>
  <si>
    <t>48 Bachelors Walk, Lisburn, BT28 1XN, GB</t>
  </si>
  <si>
    <t>NI629739</t>
  </si>
  <si>
    <t>220715097</t>
  </si>
  <si>
    <t>find-a-tender@scaffold.digital</t>
  </si>
  <si>
    <t>723102</t>
  </si>
  <si>
    <t>SCAN ASSOCIATES LTD</t>
  </si>
  <si>
    <t>3rd Floor Crown House, 151 High Road, Loughton, IG10 4LG, GB</t>
  </si>
  <si>
    <t>10155969</t>
  </si>
  <si>
    <t>221769252</t>
  </si>
  <si>
    <t>info@scanassociates.co.uk</t>
  </si>
  <si>
    <t>719169</t>
  </si>
  <si>
    <t>SCG.WORLD LIMITED</t>
  </si>
  <si>
    <t>10183664</t>
  </si>
  <si>
    <t>221807053</t>
  </si>
  <si>
    <t>sales@scg.world</t>
  </si>
  <si>
    <t>723404</t>
  </si>
  <si>
    <t>THE SCHOOL OF GOOD SERVICES LTD</t>
  </si>
  <si>
    <t>13065861</t>
  </si>
  <si>
    <t>sarah@good.services</t>
  </si>
  <si>
    <t>720139</t>
  </si>
  <si>
    <t>SchoolBusNet P.C.</t>
  </si>
  <si>
    <t>Argonafton 29, Elliniko, Elliniko, 16777, GR</t>
  </si>
  <si>
    <t>524666868</t>
  </si>
  <si>
    <t>f.skoulatos@schoolbusnet.eu</t>
  </si>
  <si>
    <t>718951</t>
  </si>
  <si>
    <t>SCIENCETECH LTD</t>
  </si>
  <si>
    <t>15 Hartigan Place, Reading, RG5 4SH, GB</t>
  </si>
  <si>
    <t>11831039</t>
  </si>
  <si>
    <t>224723636</t>
  </si>
  <si>
    <t>vugar.sagiyev@science-tech.co.uk</t>
  </si>
  <si>
    <t>719483</t>
  </si>
  <si>
    <t>SCOPISM LIMITED</t>
  </si>
  <si>
    <t>Unit A, 82 James Carter Road, Bury St. Edmunds, IP28 7DE, GB</t>
  </si>
  <si>
    <t>10104266</t>
  </si>
  <si>
    <t>221697764</t>
  </si>
  <si>
    <t>dave@scopism.com</t>
  </si>
  <si>
    <t>580714</t>
  </si>
  <si>
    <t>SCOTT LOGIC LIMITED</t>
  </si>
  <si>
    <t>6th Floor The Lumen St James Boulevard, Newcastle Upon Tyne, NE4 5BZ, GB</t>
  </si>
  <si>
    <t>5377430</t>
  </si>
  <si>
    <t>345692490</t>
  </si>
  <si>
    <t>publicsector@scottlogic.com</t>
  </si>
  <si>
    <t>723062</t>
  </si>
  <si>
    <t>SCOUT CONSULTANCY LTD</t>
  </si>
  <si>
    <t>4 Usk Vale Court, Pontypool, Wales, NP4 8AS</t>
  </si>
  <si>
    <t>16168386</t>
  </si>
  <si>
    <t>232784283</t>
  </si>
  <si>
    <t>david.smith@joinscout.org</t>
  </si>
  <si>
    <t>708028</t>
  </si>
  <si>
    <t>SCRIVENER HALL LIMITED</t>
  </si>
  <si>
    <t>78 Rydes Hill Road, Guildford, GU2 9UG, GB</t>
  </si>
  <si>
    <t>7141775</t>
  </si>
  <si>
    <t>216577105</t>
  </si>
  <si>
    <t>hello@scrivenerhall.uk</t>
  </si>
  <si>
    <t>92710</t>
  </si>
  <si>
    <t>SCROLL LTD</t>
  </si>
  <si>
    <t>Unit 5, Avenue Business Park Brockley Road, Cambridge, CB23 4EY, GB</t>
  </si>
  <si>
    <t>11144830</t>
  </si>
  <si>
    <t>223604803</t>
  </si>
  <si>
    <t>tenders@scroll.co.uk</t>
  </si>
  <si>
    <t>93648</t>
  </si>
  <si>
    <t>SCRUMCONNECT LIMITED</t>
  </si>
  <si>
    <t>Fraser House, 56 Kingston Road, Staines-Upon-Thames, TW18 4LN, GB</t>
  </si>
  <si>
    <t>7804221</t>
  </si>
  <si>
    <t>217495482</t>
  </si>
  <si>
    <t>praveen@scrumconnect.com</t>
  </si>
  <si>
    <t>706639</t>
  </si>
  <si>
    <t>SEAGREEN-BELL LIMITED</t>
  </si>
  <si>
    <t>26 Pebsham Lane, Bexhill-On-Sea, TN40 2QA, GB</t>
  </si>
  <si>
    <t>9287421</t>
  </si>
  <si>
    <t>220457495</t>
  </si>
  <si>
    <t>info@seagreen-bell.com</t>
  </si>
  <si>
    <t>716931</t>
  </si>
  <si>
    <t>SEARCHLIGHT BUSINESS SERVICES LIMITED</t>
  </si>
  <si>
    <t>Leeward House Fitzroy Road, Exeter, EX1 3LJ, GB</t>
  </si>
  <si>
    <t>8932514</t>
  </si>
  <si>
    <t>219949566</t>
  </si>
  <si>
    <t>info@searchlightconsulting.co.uk</t>
  </si>
  <si>
    <t>722576</t>
  </si>
  <si>
    <t>SECRETARIUM LTD</t>
  </si>
  <si>
    <t>8-9 Well Court, London, EC4M 9DN, GB</t>
  </si>
  <si>
    <t>10406018</t>
  </si>
  <si>
    <t>222107718</t>
  </si>
  <si>
    <t>contact@secretarium.org</t>
  </si>
  <si>
    <t>705009</t>
  </si>
  <si>
    <t>SECURE CYBER SOLUTIONS LIMITED</t>
  </si>
  <si>
    <t>Challenge House, Croydon, CR0 3AA, GB</t>
  </si>
  <si>
    <t>10325687</t>
  </si>
  <si>
    <t>221998639</t>
  </si>
  <si>
    <t>paul.heneghan@securecybersolutions.co.uk</t>
  </si>
  <si>
    <t>579312</t>
  </si>
  <si>
    <t>SECURECLOUD+ LIMITED</t>
  </si>
  <si>
    <t>Highpoint, Stoke-On-Trent, ST1 5SH, GB</t>
  </si>
  <si>
    <t>7976189</t>
  </si>
  <si>
    <t>218272694</t>
  </si>
  <si>
    <t>sales-support@securecloudplus.co.uk</t>
  </si>
  <si>
    <t>701827</t>
  </si>
  <si>
    <t>SECURITY ALLIANCE LIMITED</t>
  </si>
  <si>
    <t>C/O Bishop Fleming Brook House Manor Drive, Clyst St. Mary, Exeter, EX5 1GD, United Kingdom</t>
  </si>
  <si>
    <t>6049094</t>
  </si>
  <si>
    <t>672193294</t>
  </si>
  <si>
    <t>info@secalliance.com</t>
  </si>
  <si>
    <t>717126</t>
  </si>
  <si>
    <t>SEIBER LIMITED</t>
  </si>
  <si>
    <t>Belmont Suite, Paragon Business Park, Bolton, BL6 6HG, GB</t>
  </si>
  <si>
    <t>11087884</t>
  </si>
  <si>
    <t>223528327</t>
  </si>
  <si>
    <t>info@seiber.co.uk</t>
  </si>
  <si>
    <t>723385</t>
  </si>
  <si>
    <t>SELLICK PARTNERSHIP LIMITED</t>
  </si>
  <si>
    <t>Queens Court, 24 Queen Street, Manchester, M2 5HX, GB</t>
  </si>
  <si>
    <t>6597058</t>
  </si>
  <si>
    <t>221370856</t>
  </si>
  <si>
    <t>tenders@sellickpartnership.co.uk</t>
  </si>
  <si>
    <t>719163</t>
  </si>
  <si>
    <t>SENTRIWARE TECHNOLOGIES LTD</t>
  </si>
  <si>
    <t>12666849</t>
  </si>
  <si>
    <t>225978080</t>
  </si>
  <si>
    <t>hello@sentriware.com</t>
  </si>
  <si>
    <t>713333</t>
  </si>
  <si>
    <t>SERA NEON LIMITED</t>
  </si>
  <si>
    <t>86-90 3rd Floor, London, EC2A 4NE, GB</t>
  </si>
  <si>
    <t>7415035</t>
  </si>
  <si>
    <t>216952719</t>
  </si>
  <si>
    <t>puneet.sehgal@seraneon.co.uk</t>
  </si>
  <si>
    <t>718867</t>
  </si>
  <si>
    <t>SERCO LIMITED</t>
  </si>
  <si>
    <t>Serco House, 16 Bartley Wood Business Park, Bartley Way, Hook, Hampshire, RG27 9UY, GB</t>
  </si>
  <si>
    <t>242246</t>
  </si>
  <si>
    <t>216308056</t>
  </si>
  <si>
    <t>generalenquiries@serco.com</t>
  </si>
  <si>
    <t>718255</t>
  </si>
  <si>
    <t>SERVICEKEY LTD</t>
  </si>
  <si>
    <t>Strawberry Fields Digital Hub, Chorley, PR7 1PS, GB</t>
  </si>
  <si>
    <t>12886522</t>
  </si>
  <si>
    <t>226271244</t>
  </si>
  <si>
    <t>hello@servicekey.uk</t>
  </si>
  <si>
    <t>719249</t>
  </si>
  <si>
    <t>SERVITA PROFESSIONAL SERVICES (UK) LIMITED</t>
  </si>
  <si>
    <t>The Smiths Building, 179 Great Portland Street, London, W1W 5PL, GB</t>
  </si>
  <si>
    <t>10537553</t>
  </si>
  <si>
    <t>222285836</t>
  </si>
  <si>
    <t>tony.riley@servita.com</t>
  </si>
  <si>
    <t>711009</t>
  </si>
  <si>
    <t>SEVEN HILLS CREATIVE LIMITED</t>
  </si>
  <si>
    <t>45 Mowbray Street, Sheffield, S3 8EN, GB</t>
  </si>
  <si>
    <t>11495544</t>
  </si>
  <si>
    <t>224272321</t>
  </si>
  <si>
    <t>hello@sevenhillscreative.co.uk</t>
  </si>
  <si>
    <t>720151</t>
  </si>
  <si>
    <t>SEYMOUR JOHN PUBLIC SERVICES (MIDLANDS) LIMITED</t>
  </si>
  <si>
    <t>5 Deansway, Worcester, WR1 2JG, GB</t>
  </si>
  <si>
    <t>10283467</t>
  </si>
  <si>
    <t>221941739</t>
  </si>
  <si>
    <t>bidsandcontracts@seymourjohn.com</t>
  </si>
  <si>
    <t>92518</t>
  </si>
  <si>
    <t>SHAPING CLOUD LTD</t>
  </si>
  <si>
    <t>Jactin House, 24 Hood Street, Manchester, M4 6WX, GB</t>
  </si>
  <si>
    <t>7321331</t>
  </si>
  <si>
    <t>216817186</t>
  </si>
  <si>
    <t>sales@shapingcloud.com</t>
  </si>
  <si>
    <t>711166</t>
  </si>
  <si>
    <t>SHED COLLECTIVE LTD</t>
  </si>
  <si>
    <t>International House, Edinburgh, EH2 1EN, GB</t>
  </si>
  <si>
    <t>SC387124</t>
  </si>
  <si>
    <t>216944039</t>
  </si>
  <si>
    <t>hello@shedcollective.org</t>
  </si>
  <si>
    <t>710480</t>
  </si>
  <si>
    <t>SHIVOM CONSULTANCY LIMITED</t>
  </si>
  <si>
    <t>SUITE B, GROUND FLOOR EAST, 1000 GREAT WEST ROAD, Brentford, TW8 9DW, GB</t>
  </si>
  <si>
    <t>4921167</t>
  </si>
  <si>
    <t>736614947</t>
  </si>
  <si>
    <t>tenderenquiry@shivom.uk</t>
  </si>
  <si>
    <t>700364</t>
  </si>
  <si>
    <t>SHOUT DIGITAL LIMITED</t>
  </si>
  <si>
    <t>Keel House, Newcastle Upon Tyne, NE1 2JE, GB</t>
  </si>
  <si>
    <t>6926402</t>
  </si>
  <si>
    <t>211673393</t>
  </si>
  <si>
    <t>gary.boon@shoutdigital.com</t>
  </si>
  <si>
    <t>700760</t>
  </si>
  <si>
    <t>SILEX CONSULTING LIMITED</t>
  </si>
  <si>
    <t>Ivylen Farm, Taunton, TA3 7PZ, GB</t>
  </si>
  <si>
    <t>7025475</t>
  </si>
  <si>
    <t>211801818</t>
  </si>
  <si>
    <t>info@silex-consulting.com</t>
  </si>
  <si>
    <t>92996</t>
  </si>
  <si>
    <t>SIMPLE INNOVATION ASSOCIATES LTD</t>
  </si>
  <si>
    <t>First Floor North, 40 Oxford Road, High Wycombe, HP11 2EE, GB</t>
  </si>
  <si>
    <t>7615404</t>
  </si>
  <si>
    <t>217245895</t>
  </si>
  <si>
    <t>sales@simpleinnovation.co.uk</t>
  </si>
  <si>
    <t>714824</t>
  </si>
  <si>
    <t>SIMPLIFAI SYSTEMS LIMITED</t>
  </si>
  <si>
    <t>3m Buckley Innovation Centre, Huddersfield, HD1 3BD, GB</t>
  </si>
  <si>
    <t>10696351</t>
  </si>
  <si>
    <t>222866529</t>
  </si>
  <si>
    <t>keith.mccabe@simplifaisystems.com</t>
  </si>
  <si>
    <t>706159</t>
  </si>
  <si>
    <t>SIMPSON ASSOCIATES INFORMATION SERVICES LIMITED</t>
  </si>
  <si>
    <t>Suite 3b 20 George Hudson Street, York, YO1 6WR, GB</t>
  </si>
  <si>
    <t>3442572</t>
  </si>
  <si>
    <t>536378342</t>
  </si>
  <si>
    <t>tenders@simpson-associates.co.uk</t>
  </si>
  <si>
    <t>721405</t>
  </si>
  <si>
    <t>SINCLARITY SOLUTIONS LTD</t>
  </si>
  <si>
    <t>NETPark Plexus, Thomas Wright Way, Sedgefield, TS21 3FD, GB</t>
  </si>
  <si>
    <t>7746300</t>
  </si>
  <si>
    <t>217417231</t>
  </si>
  <si>
    <t>css@sinclaritysolutions.com</t>
  </si>
  <si>
    <t>714487</t>
  </si>
  <si>
    <t>SIRIUS ANALYSIS LIMITED</t>
  </si>
  <si>
    <t>Second Floor South Suite (Room 2.4) National Maritime Systems Centre, Portsdown Technology Park, Southwick Road, PO6 3RU, GB</t>
  </si>
  <si>
    <t>12326135</t>
  </si>
  <si>
    <t>225516080</t>
  </si>
  <si>
    <t>tenders@sirius-analysis.co.uk</t>
  </si>
  <si>
    <t>711269</t>
  </si>
  <si>
    <t>SITRYS LTD</t>
  </si>
  <si>
    <t>5 Dovecote Road, Leicester, LE4 2BU, GB</t>
  </si>
  <si>
    <t>8971980</t>
  </si>
  <si>
    <t>220047012</t>
  </si>
  <si>
    <t>vishal@sitrys.com</t>
  </si>
  <si>
    <t>92353</t>
  </si>
  <si>
    <t>SIX DEGREES TECHNOLOGY GROUP LIMITED</t>
  </si>
  <si>
    <t>Commodity Quay, St. Katharine Docks, London, E1W 1AZ, GB</t>
  </si>
  <si>
    <t>3036806</t>
  </si>
  <si>
    <t>778779678</t>
  </si>
  <si>
    <t>publicsector.sales@6dg.co.uk</t>
  </si>
  <si>
    <t>708532</t>
  </si>
  <si>
    <t>SIXWORKS LIMITED</t>
  </si>
  <si>
    <t>A2 G005 Cody Technology Park, Farnborough, GU14 0LX, GB</t>
  </si>
  <si>
    <t>10855156</t>
  </si>
  <si>
    <t>223082712</t>
  </si>
  <si>
    <t>gareth.munro@sixworks.net</t>
  </si>
  <si>
    <t>718480</t>
  </si>
  <si>
    <t>Skills for Care Ltd</t>
  </si>
  <si>
    <t>West Gate, 6 Grace Street, Leeds, LS1 2RP, GB</t>
  </si>
  <si>
    <t>3866683</t>
  </si>
  <si>
    <t>238753342</t>
  </si>
  <si>
    <t>services@skillsforcare.org.uk</t>
  </si>
  <si>
    <t>723340</t>
  </si>
  <si>
    <t>SKYPURPLE CLOUD LIMITED</t>
  </si>
  <si>
    <t>10791962</t>
  </si>
  <si>
    <t>222996719</t>
  </si>
  <si>
    <t>sales@skypurple.cloud</t>
  </si>
  <si>
    <t>722626</t>
  </si>
  <si>
    <t>SKYRAL DEFENCE LIMITED</t>
  </si>
  <si>
    <t>3rd Floor 1 Lackington Street, London, EC2A 1AL, GB</t>
  </si>
  <si>
    <t>14949957</t>
  </si>
  <si>
    <t>230745710</t>
  </si>
  <si>
    <t>enquiries@skyral.io</t>
  </si>
  <si>
    <t>700485</t>
  </si>
  <si>
    <t>SLALOM CONSULTING LIMITED</t>
  </si>
  <si>
    <t>2 London Bridge, London, SE1 9RA, GB</t>
  </si>
  <si>
    <t>8874662</t>
  </si>
  <si>
    <t>219875797</t>
  </si>
  <si>
    <t>ukpresales@slalom.com</t>
  </si>
  <si>
    <t>705387</t>
  </si>
  <si>
    <t>SMART CO CONSULTING LIMITED</t>
  </si>
  <si>
    <t>2 - 6 Boundary Row, London, SE1 8HP, GB</t>
  </si>
  <si>
    <t>5906221</t>
  </si>
  <si>
    <t>516263170</t>
  </si>
  <si>
    <t>bidteam@smart-co.co.uk</t>
  </si>
  <si>
    <t>723132</t>
  </si>
  <si>
    <t>SMART INFORMATION TECHNOLOGIES LIMITED</t>
  </si>
  <si>
    <t>17 St Peters Place, Fleetwood, FY7 6EB, GB</t>
  </si>
  <si>
    <t>7142010</t>
  </si>
  <si>
    <t>216577393</t>
  </si>
  <si>
    <t>tenders@smart-ltd.co.uk</t>
  </si>
  <si>
    <t>723319</t>
  </si>
  <si>
    <t>SMARTCO FUTURE HEALTH LTD</t>
  </si>
  <si>
    <t>18 Hanworth Road, Hampton, TW12 3DH, GB</t>
  </si>
  <si>
    <t>16232181</t>
  </si>
  <si>
    <t>233501531</t>
  </si>
  <si>
    <t>bidteamscfh@smart-co.co.uk</t>
  </si>
  <si>
    <t>92585</t>
  </si>
  <si>
    <t>SMARTSOURCING LIMITED</t>
  </si>
  <si>
    <t>Tanglewood, South Benfleet, SS7 1PE, GB</t>
  </si>
  <si>
    <t>4359421</t>
  </si>
  <si>
    <t>423717870</t>
  </si>
  <si>
    <t>fionamurray@smartsourcing.co.uk</t>
  </si>
  <si>
    <t>723209</t>
  </si>
  <si>
    <t>SMITH INSTITUTE</t>
  </si>
  <si>
    <t>1 Minster Court, Camberley, GU15 3YY, GB</t>
  </si>
  <si>
    <t>3341743</t>
  </si>
  <si>
    <t>385870605</t>
  </si>
  <si>
    <t>procurement@smithinst.co.uk</t>
  </si>
  <si>
    <t>707432</t>
  </si>
  <si>
    <t>SOCIAL FINANCE LIMITED</t>
  </si>
  <si>
    <t>87 Vauxhall Walk, London, SE11 5HJ, GB</t>
  </si>
  <si>
    <t>6402143</t>
  </si>
  <si>
    <t>210184188</t>
  </si>
  <si>
    <t>tenders@socialfinance.org.uk</t>
  </si>
  <si>
    <t>586634</t>
  </si>
  <si>
    <t>SOCIETYWORKS LTD</t>
  </si>
  <si>
    <t>5798215</t>
  </si>
  <si>
    <t>778944483</t>
  </si>
  <si>
    <t>enquiries@societyworks.org</t>
  </si>
  <si>
    <t>92354</t>
  </si>
  <si>
    <t>SOFTCAT PLC</t>
  </si>
  <si>
    <t>Solar House, Marlow, SL7 1LW, GB</t>
  </si>
  <si>
    <t>2174990</t>
  </si>
  <si>
    <t>397333253</t>
  </si>
  <si>
    <t>psitq@softcat.com</t>
  </si>
  <si>
    <t>714789</t>
  </si>
  <si>
    <t>SOFTSERVE SYSTEMS LTD</t>
  </si>
  <si>
    <t>Part Lower Ground Floor, 30 Cannon Street, London, EC4M 6XH</t>
  </si>
  <si>
    <t>7858139</t>
  </si>
  <si>
    <t>217565996</t>
  </si>
  <si>
    <t>mwald@softserveinc.com</t>
  </si>
  <si>
    <t>93208</t>
  </si>
  <si>
    <t>SOFTWAREONE UK LIMITED</t>
  </si>
  <si>
    <t>1 Chamberlain Square Cs, Birmingham, B3 3AX, GB</t>
  </si>
  <si>
    <t>6629601</t>
  </si>
  <si>
    <t>211283673</t>
  </si>
  <si>
    <t>technology-products.uk@softwareone.com</t>
  </si>
  <si>
    <t>93239</t>
  </si>
  <si>
    <t>SOFTWIRE TECHNOLOGY LIMITED</t>
  </si>
  <si>
    <t>1st Floor Gallery Court, 28 Arcadia Avenue, London, N3 2FG, GB</t>
  </si>
  <si>
    <t>3824658</t>
  </si>
  <si>
    <t>238328434</t>
  </si>
  <si>
    <t>Tenders@softwire.com</t>
  </si>
  <si>
    <t>710533</t>
  </si>
  <si>
    <t>SOJICO LIMITED</t>
  </si>
  <si>
    <t>Sojico House 12 Eskywell Place, Aberdeen, AB12 4PD, GB</t>
  </si>
  <si>
    <t>SC575027</t>
  </si>
  <si>
    <t>223193131</t>
  </si>
  <si>
    <t>helpme@sojico.net</t>
  </si>
  <si>
    <t>92597</t>
  </si>
  <si>
    <t>SOLIRIUS LTD</t>
  </si>
  <si>
    <t>6279757</t>
  </si>
  <si>
    <t>210026648</t>
  </si>
  <si>
    <t>bidteam@solirius.com</t>
  </si>
  <si>
    <t>703377</t>
  </si>
  <si>
    <t>SOLSUS LIMITED</t>
  </si>
  <si>
    <t>44 Upton Park, Cheshire, CH2 1DG, GB</t>
  </si>
  <si>
    <t>4824271</t>
  </si>
  <si>
    <t>735623840</t>
  </si>
  <si>
    <t>jwg@solsus.com</t>
  </si>
  <si>
    <t>714119</t>
  </si>
  <si>
    <t>SOLUTION JUNKIES LIMITED</t>
  </si>
  <si>
    <t>Evolution House, Norwich, NR6 6BB, GB</t>
  </si>
  <si>
    <t>9820869</t>
  </si>
  <si>
    <t>221177134</t>
  </si>
  <si>
    <t>gareth@solutionjunkies.co.uk</t>
  </si>
  <si>
    <t>710030</t>
  </si>
  <si>
    <t>SOLUTION PERFORMANCE GROUP LTD</t>
  </si>
  <si>
    <t>Suite 6 Spire, Newcastle Upon Tyne, NE1 2DS, GB</t>
  </si>
  <si>
    <t>10095655</t>
  </si>
  <si>
    <t>221686554</t>
  </si>
  <si>
    <t>hello@thinkspg.com</t>
  </si>
  <si>
    <t>584424</t>
  </si>
  <si>
    <t>SOMERFORD ASSOCIATES LIMITED</t>
  </si>
  <si>
    <t>Park House, Swindon, SN1 5ED, GB</t>
  </si>
  <si>
    <t>4250112</t>
  </si>
  <si>
    <t>222321502</t>
  </si>
  <si>
    <t>info@somerfordassociates.com</t>
  </si>
  <si>
    <t>708087</t>
  </si>
  <si>
    <t>Sonas Innovation Ltd.</t>
  </si>
  <si>
    <t>38-39 Fitzwilliam Square, Dublin, D02NX53, IE</t>
  </si>
  <si>
    <t>896186348</t>
  </si>
  <si>
    <t>procurement@sonasi.com</t>
  </si>
  <si>
    <t>718431</t>
  </si>
  <si>
    <t>BIG ORANGE SOFTWARE LIMITED</t>
  </si>
  <si>
    <t>34 Bell Street, Reigate, RH2 7SL, GB</t>
  </si>
  <si>
    <t>6365359</t>
  </si>
  <si>
    <t>210136968</t>
  </si>
  <si>
    <t>info@sonin.agency</t>
  </si>
  <si>
    <t>700976</t>
  </si>
  <si>
    <t>SOPRA STERIA LIMITED</t>
  </si>
  <si>
    <t>Three Cherry Trees Lane, Hemel Hempstead, HP2 7AH, GB</t>
  </si>
  <si>
    <t>4077975</t>
  </si>
  <si>
    <t>220765411</t>
  </si>
  <si>
    <t>sector-support@soprasteria.com</t>
  </si>
  <si>
    <t>700383</t>
  </si>
  <si>
    <t>SPARTA GLOBAL LIMITED</t>
  </si>
  <si>
    <t>125 London Wall, London, EC2Y 5AS, GB</t>
  </si>
  <si>
    <t>5597367</t>
  </si>
  <si>
    <t>347970530</t>
  </si>
  <si>
    <t>sdasgupta@spartaglobal.com</t>
  </si>
  <si>
    <t>721938</t>
  </si>
  <si>
    <t>SPATIAL EX LTD</t>
  </si>
  <si>
    <t>Brookfield Court Selby Road, Leeds, LS25 1NB, GB</t>
  </si>
  <si>
    <t>13629279</t>
  </si>
  <si>
    <t>228295743</t>
  </si>
  <si>
    <t>admin@spatialex.co.uk</t>
  </si>
  <si>
    <t>92465</t>
  </si>
  <si>
    <t>SPECIALIST COMPUTER CENTRES PLC</t>
  </si>
  <si>
    <t>James House, Birmingham, B11 2LE, GB</t>
  </si>
  <si>
    <t>1428210</t>
  </si>
  <si>
    <t>227720521</t>
  </si>
  <si>
    <t>frameworksales@scc.com</t>
  </si>
  <si>
    <t>700953</t>
  </si>
  <si>
    <t>SPIKA LIMITED</t>
  </si>
  <si>
    <t>Belle House 1 Hudsons Place, Unit 2, London, SW1V 1JT, GB</t>
  </si>
  <si>
    <t>4861201</t>
  </si>
  <si>
    <t>736000105</t>
  </si>
  <si>
    <t>finance@spika.com</t>
  </si>
  <si>
    <t>710436</t>
  </si>
  <si>
    <t>SPINDOGS LTD</t>
  </si>
  <si>
    <t>Unit 3 Sovereign Quay, Cardiff, CF10 5SF, GB</t>
  </si>
  <si>
    <t>7035713</t>
  </si>
  <si>
    <t>216232490</t>
  </si>
  <si>
    <t>bd@spindogs.com</t>
  </si>
  <si>
    <t>707161</t>
  </si>
  <si>
    <t>SPINWELL GLOBAL LIMITED</t>
  </si>
  <si>
    <t>1 Rushmills, Northampton, NN4 7YB, GB</t>
  </si>
  <si>
    <t>7527825</t>
  </si>
  <si>
    <t>217131250</t>
  </si>
  <si>
    <t>ccs@spinwellglobal.com</t>
  </si>
  <si>
    <t>587692</t>
  </si>
  <si>
    <t>SPIRIT PUBLIC SECTOR LTD</t>
  </si>
  <si>
    <t>2 Plassey Square, Penarth, CF64 1HB, GB</t>
  </si>
  <si>
    <t>7839976</t>
  </si>
  <si>
    <t>217542353</t>
  </si>
  <si>
    <t>alison.ballard@spiritpublicsector.com</t>
  </si>
  <si>
    <t>718740</t>
  </si>
  <si>
    <t>SPRECHEN LIMITED</t>
  </si>
  <si>
    <t>The Incuhive Space Hursley Park Road, Winchester, SO21 2JN, GB</t>
  </si>
  <si>
    <t>7771301</t>
  </si>
  <si>
    <t>217450270</t>
  </si>
  <si>
    <t>hello@sprechen.co.uk</t>
  </si>
  <si>
    <t>712710</t>
  </si>
  <si>
    <t>SPTECH SOLUTIONS LIMITED</t>
  </si>
  <si>
    <t>132 Street Lane, Gildersome, Leeds, LS27 7JB, GB</t>
  </si>
  <si>
    <t>8814735</t>
  </si>
  <si>
    <t>220011942</t>
  </si>
  <si>
    <t>hisuhas15@yahoo.com</t>
  </si>
  <si>
    <t>702189</t>
  </si>
  <si>
    <t>SPUTNIK INTERNET LTD</t>
  </si>
  <si>
    <t>20 Edge Lane, Manchester, M21 9JF, GB</t>
  </si>
  <si>
    <t>4679930</t>
  </si>
  <si>
    <t>734067247</t>
  </si>
  <si>
    <t>andy@sputnik.digital</t>
  </si>
  <si>
    <t>707632</t>
  </si>
  <si>
    <t>SQC TECHNOLOGY LIMITED</t>
  </si>
  <si>
    <t>Unit 2 Blakenhall Park, Barton Under Needwood, DE13 8AJ, GB</t>
  </si>
  <si>
    <t>1949728</t>
  </si>
  <si>
    <t>228294146</t>
  </si>
  <si>
    <t>neil.hudson@sqc.co.uk</t>
  </si>
  <si>
    <t>716845</t>
  </si>
  <si>
    <t>SQUARCLE CONSULTING LTD</t>
  </si>
  <si>
    <t>Unit G01 30 Queen Charlotte Street, Bristol, BS1 4HJ, GB</t>
  </si>
  <si>
    <t>12527609</t>
  </si>
  <si>
    <t>225792955</t>
  </si>
  <si>
    <t>Sales@squarcle.co.uk</t>
  </si>
  <si>
    <t>710259</t>
  </si>
  <si>
    <t>SR2 REC LIMITED</t>
  </si>
  <si>
    <t>10662207</t>
  </si>
  <si>
    <t>222820106</t>
  </si>
  <si>
    <t>sharedservices@sr2rec.co.uk</t>
  </si>
  <si>
    <t>713497</t>
  </si>
  <si>
    <t>SRC UK LIMITED</t>
  </si>
  <si>
    <t>Gravity Building Lincoln Science &amp; Innovation Park, Lincoln, LN6 7GZ, GB</t>
  </si>
  <si>
    <t>11853991</t>
  </si>
  <si>
    <t>224754856</t>
  </si>
  <si>
    <t>bd@srcuk.com</t>
  </si>
  <si>
    <t>587179</t>
  </si>
  <si>
    <t>SRCL LIMITED</t>
  </si>
  <si>
    <t>Indigo House, Leeds, LS10 2LF, GB</t>
  </si>
  <si>
    <t>3226910</t>
  </si>
  <si>
    <t>458895968</t>
  </si>
  <si>
    <t>michael.twells@stericycle.com</t>
  </si>
  <si>
    <t>711093</t>
  </si>
  <si>
    <t>KVR INFO LTD</t>
  </si>
  <si>
    <t>55 Station Road, North Harrow, HA2 7SR, GB</t>
  </si>
  <si>
    <t>6744943</t>
  </si>
  <si>
    <t>211435923</t>
  </si>
  <si>
    <t>admin@sstechnologies.co.uk</t>
  </si>
  <si>
    <t>718905</t>
  </si>
  <si>
    <t>ST VINCENTâ€™S CONSULTING LTD</t>
  </si>
  <si>
    <t>First Floor, 13-14 Park Place, Leeds, LS1 2SJ, GB</t>
  </si>
  <si>
    <t>13011388</t>
  </si>
  <si>
    <t>226438027</t>
  </si>
  <si>
    <t>frameworks@stvconsulting.uk</t>
  </si>
  <si>
    <t>718399</t>
  </si>
  <si>
    <t>STABLE RESOURCES LTD</t>
  </si>
  <si>
    <t>1 Talbot Street, Pontcanna, CF11 9BW, GB</t>
  </si>
  <si>
    <t>4312513</t>
  </si>
  <si>
    <t>222945672</t>
  </si>
  <si>
    <t>sales@stable.co.uk</t>
  </si>
  <si>
    <t>714698</t>
  </si>
  <si>
    <t>STADIA CONSULTING GROUP LTD</t>
  </si>
  <si>
    <t>8 Prykes Drive, Chelmsford, CM1 1TP, GB</t>
  </si>
  <si>
    <t>12469686</t>
  </si>
  <si>
    <t>225714967</t>
  </si>
  <si>
    <t>craig.shipton@stadiacg.co.uk</t>
  </si>
  <si>
    <t>718138</t>
  </si>
  <si>
    <t>STALLIONS SOLUTIONS LTD</t>
  </si>
  <si>
    <t>33 Buchanan Road, Walsall, WS4 2EW, GB</t>
  </si>
  <si>
    <t>9190905</t>
  </si>
  <si>
    <t>220331837</t>
  </si>
  <si>
    <t>ccs@stallions.solutions</t>
  </si>
  <si>
    <t>709934</t>
  </si>
  <si>
    <t>STANCE GLOBAL LIMITED</t>
  </si>
  <si>
    <t>International House, London, EC3V 3NG, GB</t>
  </si>
  <si>
    <t>10715980</t>
  </si>
  <si>
    <t>222893031</t>
  </si>
  <si>
    <t>gcloud@stance.global</t>
  </si>
  <si>
    <t>704699</t>
  </si>
  <si>
    <t>STARCODE SOFTWARE LIMITED</t>
  </si>
  <si>
    <t>5 Ribblesdale Place, Preston, PR1 8BZ, GB</t>
  </si>
  <si>
    <t>8236234</t>
  </si>
  <si>
    <t>218615937</t>
  </si>
  <si>
    <t>paul@starcode.co.uk</t>
  </si>
  <si>
    <t>717793</t>
  </si>
  <si>
    <t>STELLAR OMADA LTD</t>
  </si>
  <si>
    <t>Birchin Court, London, EC3V 9DU, GB</t>
  </si>
  <si>
    <t>11577529</t>
  </si>
  <si>
    <t>224382709</t>
  </si>
  <si>
    <t>proposal-hub@stellaruk.co.uk</t>
  </si>
  <si>
    <t>713849</t>
  </si>
  <si>
    <t>STELLARMANN PROFESSIONAL SERVICES LTD</t>
  </si>
  <si>
    <t>4th Floor Sheridan House, Hove, BN3 1DD, GB</t>
  </si>
  <si>
    <t>12015810</t>
  </si>
  <si>
    <t>225098106</t>
  </si>
  <si>
    <t>publicsector@stellarmann.com</t>
  </si>
  <si>
    <t>700646</t>
  </si>
  <si>
    <t>STEP5 CONSULT LTD</t>
  </si>
  <si>
    <t>2 Grange Court, Milton Keynes, MK12 5NE, GB</t>
  </si>
  <si>
    <t>7164595</t>
  </si>
  <si>
    <t>216606849</t>
  </si>
  <si>
    <t>fabian.shipton@step5group.com</t>
  </si>
  <si>
    <t>720011</t>
  </si>
  <si>
    <t>STERLING COMPUTERS CORPORATION (UK) LTD</t>
  </si>
  <si>
    <t>5 The Green, Richmond, TW9 1PL, GB</t>
  </si>
  <si>
    <t>13862089</t>
  </si>
  <si>
    <t>228606845</t>
  </si>
  <si>
    <t>sterlinguk@sterling.com</t>
  </si>
  <si>
    <t>718636</t>
  </si>
  <si>
    <t>STERLING DCS LIMITED</t>
  </si>
  <si>
    <t>Kenmore House, Chelmsford, CM2 6HX, GB</t>
  </si>
  <si>
    <t>10425509</t>
  </si>
  <si>
    <t>222134131</t>
  </si>
  <si>
    <t>james.hunter@sterling-dcs.com</t>
  </si>
  <si>
    <t>700878</t>
  </si>
  <si>
    <t>ST-FOUR LIMITED</t>
  </si>
  <si>
    <t>Salop View, Newport, TF10 8DQ, GB</t>
  </si>
  <si>
    <t>5575554</t>
  </si>
  <si>
    <t>347746633</t>
  </si>
  <si>
    <t>st4sales@st-four.com</t>
  </si>
  <si>
    <t>705414</t>
  </si>
  <si>
    <t>STHREE PARTNERSHIP LLP</t>
  </si>
  <si>
    <t>Level 16 8 Bishopsgate, London, EC2N 4BQ, GB</t>
  </si>
  <si>
    <t>OC387148</t>
  </si>
  <si>
    <t>219572967</t>
  </si>
  <si>
    <t>bids@sthree.com</t>
  </si>
  <si>
    <t>580310</t>
  </si>
  <si>
    <t>STIONA SOFTWARE LIMITED</t>
  </si>
  <si>
    <t>Account Direct Limited, Aylesbury, HP20 2NQ, GB</t>
  </si>
  <si>
    <t>3299479</t>
  </si>
  <si>
    <t>378484828</t>
  </si>
  <si>
    <t>sales@stiona.com</t>
  </si>
  <si>
    <t>703293</t>
  </si>
  <si>
    <t>STONEHOUSE SOFTWARE LIMITED</t>
  </si>
  <si>
    <t>East Foscote House, Grittleton, Chippenham, SN14 6AD, GB</t>
  </si>
  <si>
    <t>4184244</t>
  </si>
  <si>
    <t>221657195</t>
  </si>
  <si>
    <t>simon.webber@stonehousesoftware.co.uk</t>
  </si>
  <si>
    <t>700100</t>
  </si>
  <si>
    <t>STORM (ID) LTD</t>
  </si>
  <si>
    <t>Leith Assembly Rooms, 43 Constitution Street, Edinburgh, EH6 7BG, GB</t>
  </si>
  <si>
    <t>SC216070</t>
  </si>
  <si>
    <t>221466142</t>
  </si>
  <si>
    <t>tenders@stormid.com</t>
  </si>
  <si>
    <t>717681</t>
  </si>
  <si>
    <t>STORY UK LIMITED</t>
  </si>
  <si>
    <t>New Clarendon, 114-116 George Street, Edinburgh, EH2 4LH, GB</t>
  </si>
  <si>
    <t>SC225146</t>
  </si>
  <si>
    <t>423320857</t>
  </si>
  <si>
    <t>ccs@story.agency</t>
  </si>
  <si>
    <t>718913</t>
  </si>
  <si>
    <t>Storyzy</t>
  </si>
  <si>
    <t>4 avenue de l'Opera , Paris, 75001, FR</t>
  </si>
  <si>
    <t>264614372</t>
  </si>
  <si>
    <t>contact@storyzy.com</t>
  </si>
  <si>
    <t>722998</t>
  </si>
  <si>
    <t>Stratathree Limited t/a All human</t>
  </si>
  <si>
    <t>10 Westland Square, Pearse Street, Dublin, D02 CX36, IE</t>
  </si>
  <si>
    <t>989704127</t>
  </si>
  <si>
    <t>sales@allhuman.com</t>
  </si>
  <si>
    <t>701371</t>
  </si>
  <si>
    <t>STUDIO 24 LIMITED</t>
  </si>
  <si>
    <t>Allia Future Business Centre Guildhall, Cambridge, CB2 3QJ, GB</t>
  </si>
  <si>
    <t>3971500</t>
  </si>
  <si>
    <t>239831303</t>
  </si>
  <si>
    <t>hello@studio24.net</t>
  </si>
  <si>
    <t>701947</t>
  </si>
  <si>
    <t>STUDIO GRAPHENE LIMITED</t>
  </si>
  <si>
    <t>9104776</t>
  </si>
  <si>
    <t>220219318</t>
  </si>
  <si>
    <t>ritam@studiographene.com</t>
  </si>
  <si>
    <t>713661</t>
  </si>
  <si>
    <t>SULLIVAN &amp; STANLEY LIMITED</t>
  </si>
  <si>
    <t>21-27 Lambs Conduit Street, London, WC1N 3GS, GB</t>
  </si>
  <si>
    <t>9959774</t>
  </si>
  <si>
    <t>221507557</t>
  </si>
  <si>
    <t>sonia.sullivan@sullivanstanley.com</t>
  </si>
  <si>
    <t>710087</t>
  </si>
  <si>
    <t>SUMMER-BROWNING ASSOCIATES LIMITED</t>
  </si>
  <si>
    <t>11372070</t>
  </si>
  <si>
    <t>223912219</t>
  </si>
  <si>
    <t>contracts@summerbrowning.co.uk</t>
  </si>
  <si>
    <t>707861</t>
  </si>
  <si>
    <t>Supercharge London Ltd</t>
  </si>
  <si>
    <t>Second Floor, 2-4 Rufus St, London, N1 6PE, GB</t>
  </si>
  <si>
    <t>10619895</t>
  </si>
  <si>
    <t>222762220</t>
  </si>
  <si>
    <t>uksales@supercharge.io</t>
  </si>
  <si>
    <t>92713</t>
  </si>
  <si>
    <t>SUREVINE LIMITED</t>
  </si>
  <si>
    <t>125 Wood Street, London, EC2V 7AW, GB</t>
  </si>
  <si>
    <t>6726289</t>
  </si>
  <si>
    <t>211406912</t>
  </si>
  <si>
    <t>tenders@surevine.com</t>
  </si>
  <si>
    <t>585642</t>
  </si>
  <si>
    <t>SVGC LIMITED</t>
  </si>
  <si>
    <t>The Old Farm Stables Middle Yard, Salisbury, SP3 5SN, GB</t>
  </si>
  <si>
    <t>3375361</t>
  </si>
  <si>
    <t>520085556</t>
  </si>
  <si>
    <t>mail@svgc.co.uk</t>
  </si>
  <si>
    <t>714247</t>
  </si>
  <si>
    <t>Metricy Ltd</t>
  </si>
  <si>
    <t>Merlin House, Langstone Business Park, Langstone, NP18 2JD, GB</t>
  </si>
  <si>
    <t>12328049</t>
  </si>
  <si>
    <t>225518624</t>
  </si>
  <si>
    <t>contact@swiftanalytics.uk</t>
  </si>
  <si>
    <t>706927</t>
  </si>
  <si>
    <t>SWIFT STRATEGIES LIMITED</t>
  </si>
  <si>
    <t>Second floor, 150 Fleet Street, London, EC4A 2DQ, GB</t>
  </si>
  <si>
    <t>6622134</t>
  </si>
  <si>
    <t>211274018</t>
  </si>
  <si>
    <t>info@swiftstrategies.co.uk</t>
  </si>
  <si>
    <t>718083</t>
  </si>
  <si>
    <t>SWIFTPRO CORPORATION LIMITED</t>
  </si>
  <si>
    <t>1st Floor 5 Century Court, Watford, WD18 9PX, GB</t>
  </si>
  <si>
    <t>8676050</t>
  </si>
  <si>
    <t>219615328</t>
  </si>
  <si>
    <t>tas@swiftpro.com</t>
  </si>
  <si>
    <t>701458</t>
  </si>
  <si>
    <t>SWITCHSTANCE LIMITED</t>
  </si>
  <si>
    <t>Fairholme Oughtibridge Lane, Sheffield, S35 0HN, GB</t>
  </si>
  <si>
    <t>5752681</t>
  </si>
  <si>
    <t>349570122</t>
  </si>
  <si>
    <t>hello@switchstance.agency</t>
  </si>
  <si>
    <t>700081</t>
  </si>
  <si>
    <t>SWORD IT SOLUTIONS LIMITED</t>
  </si>
  <si>
    <t>Staines One, Staines-Upon-Thames, TW18 4LY, GB</t>
  </si>
  <si>
    <t>3165591</t>
  </si>
  <si>
    <t>458076346</t>
  </si>
  <si>
    <t>bids@sword-group.com</t>
  </si>
  <si>
    <t>716530</t>
  </si>
  <si>
    <t>SYMCO DIGITAL LTD</t>
  </si>
  <si>
    <t>23 Main Road, Bridgend, CF32 0PD, GB</t>
  </si>
  <si>
    <t>12175542</t>
  </si>
  <si>
    <t>225313221</t>
  </si>
  <si>
    <t>matt.snell@symcodigital.com</t>
  </si>
  <si>
    <t>722983</t>
  </si>
  <si>
    <t>SYMETRICA SECURITY LTD</t>
  </si>
  <si>
    <t>1st Floor Kenneth Dibben House, Enterprise Road, Southampton, SO16 7NS, GB</t>
  </si>
  <si>
    <t>4394409</t>
  </si>
  <si>
    <t>424067770</t>
  </si>
  <si>
    <t>sales@symetrica.com</t>
  </si>
  <si>
    <t>703786</t>
  </si>
  <si>
    <t>SYNANETICS LTD</t>
  </si>
  <si>
    <t>Low Hagg House Starfitts Lane, York, YO62 7JF, GB</t>
  </si>
  <si>
    <t>9796413</t>
  </si>
  <si>
    <t>221145529</t>
  </si>
  <si>
    <t>accounts@synanetics.com</t>
  </si>
  <si>
    <t>92635</t>
  </si>
  <si>
    <t>SYNAPPS SOLUTIONS LIMITED</t>
  </si>
  <si>
    <t>Titan Court, 3 Bishop Square, Hatfield, AL10 9NA, GB</t>
  </si>
  <si>
    <t>4770224</t>
  </si>
  <si>
    <t>735070075</t>
  </si>
  <si>
    <t>info@synapps-solutions.com</t>
  </si>
  <si>
    <t>715504</t>
  </si>
  <si>
    <t>SYNAPRI LIMITED</t>
  </si>
  <si>
    <t>21-25 Imperial House, Bromley, BR1 1SD, GB</t>
  </si>
  <si>
    <t>11512364</t>
  </si>
  <si>
    <t>224294883</t>
  </si>
  <si>
    <t>info@synapri.com</t>
  </si>
  <si>
    <t>723115</t>
  </si>
  <si>
    <t>SYNAPTICA ANALYTICS CONSULTING LTD</t>
  </si>
  <si>
    <t>Suite G04 1 Quality Court, Chancery Lane, London, WC2A 1HR, GB</t>
  </si>
  <si>
    <t>15998881</t>
  </si>
  <si>
    <t>232552918</t>
  </si>
  <si>
    <t>info@synaptica.co.uk</t>
  </si>
  <si>
    <t>700774</t>
  </si>
  <si>
    <t>SYNECTICS SOLUTIONS LIMITED</t>
  </si>
  <si>
    <t>Hamil Road, Stoke-On-Trent, ST6 1AJ, GB</t>
  </si>
  <si>
    <t>2685135</t>
  </si>
  <si>
    <t>771082526</t>
  </si>
  <si>
    <t>publicsectorservices@synectics-solutions.com</t>
  </si>
  <si>
    <t>92869</t>
  </si>
  <si>
    <t>SYNERGIZE CONSULTING LTD</t>
  </si>
  <si>
    <t>3 Peveril Court, Crawley, RH10 8JE, GB</t>
  </si>
  <si>
    <t>4399280</t>
  </si>
  <si>
    <t>424116494</t>
  </si>
  <si>
    <t>chris.earl@synergizecl.co.uk</t>
  </si>
  <si>
    <t>701557</t>
  </si>
  <si>
    <t>SYNTAX CONSULTANCY LIMITED</t>
  </si>
  <si>
    <t>Unit 30, Derwent Business Centre, Clarke St,, Derby, DE1 2BU, GB</t>
  </si>
  <si>
    <t>2202054</t>
  </si>
  <si>
    <t>397783572</t>
  </si>
  <si>
    <t>jonathan.hodgkinson@syntaxits.com</t>
  </si>
  <si>
    <t>700682</t>
  </si>
  <si>
    <t>SYNYEGA LIMITED</t>
  </si>
  <si>
    <t>Suite 102 Newton House, Warrington, WA3 6FW, GB</t>
  </si>
  <si>
    <t>9675714</t>
  </si>
  <si>
    <t>220988346</t>
  </si>
  <si>
    <t>info@synyega.com</t>
  </si>
  <si>
    <t>723291</t>
  </si>
  <si>
    <t xml:space="preserve">	SYSTEMES ET TELECOMMUNICATIONS LTD</t>
  </si>
  <si>
    <t>Hub 26 Hunsworth Lane</t>
  </si>
  <si>
    <t>219504355</t>
  </si>
  <si>
    <t>sales_uk@systel-sa.com</t>
  </si>
  <si>
    <t>700279</t>
  </si>
  <si>
    <t>SYSTEM CONCEPTS LIMITED</t>
  </si>
  <si>
    <t>72 Acton Street, London, WC1X 9NB, GB</t>
  </si>
  <si>
    <t>2055814</t>
  </si>
  <si>
    <t>298525502</t>
  </si>
  <si>
    <t>enquiries@system-concepts.com</t>
  </si>
  <si>
    <t>722377</t>
  </si>
  <si>
    <t>Systemes et Telecommunications SAS</t>
  </si>
  <si>
    <t>17 Rue Le Verrier, AytrÃ© FRANCE, 17440, GB</t>
  </si>
  <si>
    <t>d.mallet@systel-sa.com</t>
  </si>
  <si>
    <t>718916</t>
  </si>
  <si>
    <t>SYSTEMSDUO LTD</t>
  </si>
  <si>
    <t>The Willows Strensham Road, Worcester, WR8 0QA, GB</t>
  </si>
  <si>
    <t>12162936</t>
  </si>
  <si>
    <t>225296226</t>
  </si>
  <si>
    <t>opps@systemsduo.co.uk</t>
  </si>
  <si>
    <t>705721</t>
  </si>
  <si>
    <t>SYSTEMS TECHNOLOGY CONSULTANTS LIMITED T/A SYTECH</t>
  </si>
  <si>
    <t>Cauldon Locks, Shelton New Road, Stoke-On-Trent, ST4 7AA, GB</t>
  </si>
  <si>
    <t>3301898</t>
  </si>
  <si>
    <t>378509517</t>
  </si>
  <si>
    <t>sytechtenders@sytech-consultants.com</t>
  </si>
  <si>
    <t>718724</t>
  </si>
  <si>
    <t>T5 DIGITAL CONSULTING LTD</t>
  </si>
  <si>
    <t>10-12 East Parade, Leeds, LS1 2BH, GB</t>
  </si>
  <si>
    <t>12751980</t>
  </si>
  <si>
    <t>226091521</t>
  </si>
  <si>
    <t>procurement@t5digital.com</t>
  </si>
  <si>
    <t>701799</t>
  </si>
  <si>
    <t>TACIT LONDON LTD</t>
  </si>
  <si>
    <t>The Old Bakery, Tunbridge Wells, TN1 2QP, GB</t>
  </si>
  <si>
    <t>9330807</t>
  </si>
  <si>
    <t>220513905</t>
  </si>
  <si>
    <t>emily@hellotacit.com</t>
  </si>
  <si>
    <t>718422</t>
  </si>
  <si>
    <t>TAHDAH VERIFIED LIMITED</t>
  </si>
  <si>
    <t>16 Trinity Square, Llandudno, LL30 2RB, GB</t>
  </si>
  <si>
    <t>9296151</t>
  </si>
  <si>
    <t>220468855</t>
  </si>
  <si>
    <t>neil@tahdah.me</t>
  </si>
  <si>
    <t>93617</t>
  </si>
  <si>
    <t>TALENT INTERNATIONAL (UK) LIMITED</t>
  </si>
  <si>
    <t>The Quorum, Bond Street, Bristol, BS1 3AE, GB</t>
  </si>
  <si>
    <t>8729262</t>
  </si>
  <si>
    <t>219685033</t>
  </si>
  <si>
    <t>pubsecbids@talentinternational.co.uk</t>
  </si>
  <si>
    <t>713828</t>
  </si>
  <si>
    <t>TALENTHAWK LIMITED</t>
  </si>
  <si>
    <t>Pippingford Manor, Pippingford Park,, Nutley, East Sussex, TN22 3HW, GB</t>
  </si>
  <si>
    <t>7376351</t>
  </si>
  <si>
    <t>216902639</t>
  </si>
  <si>
    <t>info@talenthawk.com</t>
  </si>
  <si>
    <t>704666</t>
  </si>
  <si>
    <t>TALK THINK DO LIMITED</t>
  </si>
  <si>
    <t>7-8 Church Street, Wimborne, Wimborne, BH21 1JH, GB</t>
  </si>
  <si>
    <t>9302602</t>
  </si>
  <si>
    <t>220477261</t>
  </si>
  <si>
    <t>bids@talkthinkdo.com</t>
  </si>
  <si>
    <t>709736</t>
  </si>
  <si>
    <t>TALKWIRE LIMITED</t>
  </si>
  <si>
    <t>Talkwire Ltd, Melksham, SN12 6HL, GB</t>
  </si>
  <si>
    <t>4289538</t>
  </si>
  <si>
    <t>222715141</t>
  </si>
  <si>
    <t>sales@talkwire.co.uk</t>
  </si>
  <si>
    <t>704518</t>
  </si>
  <si>
    <t>TANGENT</t>
  </si>
  <si>
    <t>2 4th Floor, London, W1T 1AN, GB</t>
  </si>
  <si>
    <t>4323657</t>
  </si>
  <si>
    <t>423360176</t>
  </si>
  <si>
    <t>jason.moss@tangent.co</t>
  </si>
  <si>
    <t>718848</t>
  </si>
  <si>
    <t>TARGET INTEGRATION LTD</t>
  </si>
  <si>
    <t>Grosvenor House, Birmingham, B3 1RB, GB</t>
  </si>
  <si>
    <t>13355398</t>
  </si>
  <si>
    <t>228030090</t>
  </si>
  <si>
    <t>Tenders@targetintegration.com</t>
  </si>
  <si>
    <t>711302</t>
  </si>
  <si>
    <t>BOON CONSULTANCY SERVICES LTD</t>
  </si>
  <si>
    <t>Highcroft Cottage Gloucester Road, Stroud, GL6 6ND, GB</t>
  </si>
  <si>
    <t>9985870</t>
  </si>
  <si>
    <t>221541193</t>
  </si>
  <si>
    <t>723255</t>
  </si>
  <si>
    <t>TASK &amp; TRANSFORM LTD</t>
  </si>
  <si>
    <t>16353549</t>
  </si>
  <si>
    <t>233666174</t>
  </si>
  <si>
    <t>hello@taskandtransform.com</t>
  </si>
  <si>
    <t>92599</t>
  </si>
  <si>
    <t>TATA CONSULTANCY SERVICES LIMITED</t>
  </si>
  <si>
    <t>Nirmal Building, Nariman Point, Mumbai, 400 021, IN</t>
  </si>
  <si>
    <t>FC025271</t>
  </si>
  <si>
    <t>234017981</t>
  </si>
  <si>
    <t>uk.publicsector@tcs.com</t>
  </si>
  <si>
    <t>701890</t>
  </si>
  <si>
    <t>TECH MAHINDRA LIMITED</t>
  </si>
  <si>
    <t>Gateway Building, Apollo Bunder, Mumbai, Maharashtra 400001, IN</t>
  </si>
  <si>
    <t>FC018895</t>
  </si>
  <si>
    <t>493842553</t>
  </si>
  <si>
    <t>sales.eu@techmahindra.com</t>
  </si>
  <si>
    <t>707397</t>
  </si>
  <si>
    <t>TECHLABS LONDON LTD</t>
  </si>
  <si>
    <t>65 Kingshill Crescent, High Wycombe, HP13 5NF, GB</t>
  </si>
  <si>
    <t>10219918</t>
  </si>
  <si>
    <t>221856117</t>
  </si>
  <si>
    <t>sales@techlabs.london</t>
  </si>
  <si>
    <t>709882</t>
  </si>
  <si>
    <t>Technest Software Solutions</t>
  </si>
  <si>
    <t>83-85 James Boucher Blvd, Sofia, 1407, BG</t>
  </si>
  <si>
    <t>204678267</t>
  </si>
  <si>
    <t>507558004</t>
  </si>
  <si>
    <t>admin@technestsoft.com</t>
  </si>
  <si>
    <t>710383</t>
  </si>
  <si>
    <t>TECHNET IT RECRUITMENT LIMITED</t>
  </si>
  <si>
    <t>1 Vincent Avenue, Milton Keynes, MK8 0AB, GB</t>
  </si>
  <si>
    <t>4142465</t>
  </si>
  <si>
    <t>221234706</t>
  </si>
  <si>
    <t>publicsector@ascent-group.co.uk</t>
  </si>
  <si>
    <t>702312</t>
  </si>
  <si>
    <t>TECHNILUTION LIMITED</t>
  </si>
  <si>
    <t>220 The Vale, London, NW11 8SR, GB</t>
  </si>
  <si>
    <t>6175530</t>
  </si>
  <si>
    <t>219941940</t>
  </si>
  <si>
    <t>mahbubul@technilution.co.uk</t>
  </si>
  <si>
    <t>710160</t>
  </si>
  <si>
    <t>TECHOLONY LIMITED</t>
  </si>
  <si>
    <t>Bruce Allen Llp Ground Floor Suite Crown House, Hornchurch, RM11 1EW, GB</t>
  </si>
  <si>
    <t>8442383</t>
  </si>
  <si>
    <t>219307430</t>
  </si>
  <si>
    <t>invoicing@techolony.co.uk</t>
  </si>
  <si>
    <t>723375</t>
  </si>
  <si>
    <t>TECHSHACK RECRUITMENT LTD</t>
  </si>
  <si>
    <t>5 Jewry Street, London, EC3N 2EX, GB</t>
  </si>
  <si>
    <t>14404145</t>
  </si>
  <si>
    <t>230008706</t>
  </si>
  <si>
    <t>brad.claydon@tech-shack.co</t>
  </si>
  <si>
    <t>708279</t>
  </si>
  <si>
    <t>TECKNUOVO LTD</t>
  </si>
  <si>
    <t>9611416</t>
  </si>
  <si>
    <t>220904500</t>
  </si>
  <si>
    <t>bids@tecknuovo.com</t>
  </si>
  <si>
    <t>711360</t>
  </si>
  <si>
    <t>TEKCHAIN LTD</t>
  </si>
  <si>
    <t>10560018</t>
  </si>
  <si>
    <t>222316307</t>
  </si>
  <si>
    <t>sales@tekchain.co.uk</t>
  </si>
  <si>
    <t>92322</t>
  </si>
  <si>
    <t>TELEFÃ“NICA TECH NORTHERN IRELAND LIMITED</t>
  </si>
  <si>
    <t>Concourse Building 3, Belfast, BT3 9DT, GB</t>
  </si>
  <si>
    <t>NI028408</t>
  </si>
  <si>
    <t>232203216</t>
  </si>
  <si>
    <t>Bid.Management@telefonicatech.uk</t>
  </si>
  <si>
    <t>703700</t>
  </si>
  <si>
    <t>TELEFÃ“NICA TECH UK BUSINESS APPLICATIONS LIMITED</t>
  </si>
  <si>
    <t>2 Atlantic Square, Glasgow, G2 8AS, GB</t>
  </si>
  <si>
    <t>SC127126</t>
  </si>
  <si>
    <t>762000610</t>
  </si>
  <si>
    <t>enquiries-bizapps@telefonicatech.uk</t>
  </si>
  <si>
    <t>93322</t>
  </si>
  <si>
    <t>TELEFÃ“NICA TECH UK DATA &amp; AI LIMITED</t>
  </si>
  <si>
    <t>Broadmede House Farnham Business Park, Farnham, GU9 8QT, GB</t>
  </si>
  <si>
    <t>5727383</t>
  </si>
  <si>
    <t>349308812</t>
  </si>
  <si>
    <t>Chris.uren@telefonicatech.uk</t>
  </si>
  <si>
    <t>703276</t>
  </si>
  <si>
    <t>TELESPAZIO UK LIMITED</t>
  </si>
  <si>
    <t>350 Capability Green, Luton, LU1 3LU, GB</t>
  </si>
  <si>
    <t>7420777</t>
  </si>
  <si>
    <t>216960186</t>
  </si>
  <si>
    <t>info_uk@telespazio.com</t>
  </si>
  <si>
    <t>709422</t>
  </si>
  <si>
    <t>TEMPLE INTERACTIVE MEDIA LIMITED</t>
  </si>
  <si>
    <t>5th Floor, 30-31 Furnival Street, London, EC4A 1JQ, GB</t>
  </si>
  <si>
    <t>5153049</t>
  </si>
  <si>
    <t>738992721</t>
  </si>
  <si>
    <t>timhayes@timedia.co.uk</t>
  </si>
  <si>
    <t>708607</t>
  </si>
  <si>
    <t>TEN 4 DESIGN LIMITED</t>
  </si>
  <si>
    <t>4138592</t>
  </si>
  <si>
    <t>221195345</t>
  </si>
  <si>
    <t>dave@ten4design.co.uk</t>
  </si>
  <si>
    <t>92377</t>
  </si>
  <si>
    <t>TEN10 SOLUTIONS LIMITED</t>
  </si>
  <si>
    <t>Upper Ground Floor The West Wing The Hop Exchange, London, SE1 1TU, GB</t>
  </si>
  <si>
    <t>6326413</t>
  </si>
  <si>
    <t>210086875</t>
  </si>
  <si>
    <t>contact@ten10.com</t>
  </si>
  <si>
    <t>720540</t>
  </si>
  <si>
    <t>TEN24 IT SERVICES LTD</t>
  </si>
  <si>
    <t>Downtown House South Kilworth Road, Northampton, NN6 6HH, GB</t>
  </si>
  <si>
    <t>13505837</t>
  </si>
  <si>
    <t>227873764</t>
  </si>
  <si>
    <t>mirali110@ymail.com</t>
  </si>
  <si>
    <t>718320</t>
  </si>
  <si>
    <t>TENACIUM DC LTD</t>
  </si>
  <si>
    <t>112 Morden Road, London, SW19 3BP, GB</t>
  </si>
  <si>
    <t>13355066</t>
  </si>
  <si>
    <t>228029675</t>
  </si>
  <si>
    <t>frameworks@tenacium.co.uk</t>
  </si>
  <si>
    <t>703352</t>
  </si>
  <si>
    <t>TEOMACH LIMITED</t>
  </si>
  <si>
    <t>Bright Red Triangle, 10 Bainfield Drive, Edinburgh, EH11 1AR, GB</t>
  </si>
  <si>
    <t>SC526882</t>
  </si>
  <si>
    <t>221564507</t>
  </si>
  <si>
    <t>marketing-engagement-admin@teomach.com</t>
  </si>
  <si>
    <t>92373</t>
  </si>
  <si>
    <t>Terminalfour Solutions Ltd.</t>
  </si>
  <si>
    <t>42 Pearse Street, Dublin D02 HV59</t>
  </si>
  <si>
    <t>989456769</t>
  </si>
  <si>
    <t>tenders@terminalfour.com</t>
  </si>
  <si>
    <t>717558</t>
  </si>
  <si>
    <t>TES ENTERPRISE SOLUTIONS LTD</t>
  </si>
  <si>
    <t>8308394</t>
  </si>
  <si>
    <t>218712403</t>
  </si>
  <si>
    <t>tes.tenders@tes-es.com</t>
  </si>
  <si>
    <t>722478</t>
  </si>
  <si>
    <t>TEST ASSURANCE LTD</t>
  </si>
  <si>
    <t>85 Great Portland Street, First Floor, London, W1W 7LT, GB</t>
  </si>
  <si>
    <t>8779256</t>
  </si>
  <si>
    <t>219750519</t>
  </si>
  <si>
    <t>admin@testassurance.co.uk</t>
  </si>
  <si>
    <t>715906</t>
  </si>
  <si>
    <t>TEST DRIVEN SOLUTIONS LIMITED</t>
  </si>
  <si>
    <t>The Spire Suite 14, 2nd Floor, Newcastle Upon Tyne, NE1 2DS, GB</t>
  </si>
  <si>
    <t>12552433</t>
  </si>
  <si>
    <t>225825895</t>
  </si>
  <si>
    <t>andrew.montgomery@testdrivensolutions.co.uk</t>
  </si>
  <si>
    <t>713004</t>
  </si>
  <si>
    <t>TESTINGXPERTS LIMITED</t>
  </si>
  <si>
    <t>10491678</t>
  </si>
  <si>
    <t>222223535</t>
  </si>
  <si>
    <t>avinash.kilaparti@testingxperts.com</t>
  </si>
  <si>
    <t>92845</t>
  </si>
  <si>
    <t>TEXUNA TECHNOLOGIES LTD</t>
  </si>
  <si>
    <t>9 Disraeli Road, London, SW15 2DR, GB</t>
  </si>
  <si>
    <t>4003804</t>
  </si>
  <si>
    <t>220004142</t>
  </si>
  <si>
    <t>tender@texunatech.com</t>
  </si>
  <si>
    <t>715084</t>
  </si>
  <si>
    <t>THALAMOS LIMITED</t>
  </si>
  <si>
    <t>Health Foundry, London, SE1 7LL, GB</t>
  </si>
  <si>
    <t>10814088</t>
  </si>
  <si>
    <t>223026925</t>
  </si>
  <si>
    <t>hello@thalamos.co.uk</t>
  </si>
  <si>
    <t>93339</t>
  </si>
  <si>
    <t>THALES UK LIMITED</t>
  </si>
  <si>
    <t>350 Longwater Avenue, Reading, RG2 6GF, GB</t>
  </si>
  <si>
    <t>868273</t>
  </si>
  <si>
    <t>288597297</t>
  </si>
  <si>
    <t>FTSMailbox@uk.thalesgroup.com</t>
  </si>
  <si>
    <t>718891</t>
  </si>
  <si>
    <t>THAMES CATALYST DIGITAL VENTURES LIMITED</t>
  </si>
  <si>
    <t>923 Finchley Road, London, NW11 7PE, GB</t>
  </si>
  <si>
    <t>6152245</t>
  </si>
  <si>
    <t>219704793</t>
  </si>
  <si>
    <t>shaw.ali@thamescatalyst.co.uk</t>
  </si>
  <si>
    <t>723270</t>
  </si>
  <si>
    <t>THAMESVIEW SOLUTIONS LIMITED</t>
  </si>
  <si>
    <t>Flat 30 St Lawrence House, Reading, RG1 3AG, GB</t>
  </si>
  <si>
    <t>6353372</t>
  </si>
  <si>
    <t>210121458</t>
  </si>
  <si>
    <t>bids@thamesviewsolutions.com</t>
  </si>
  <si>
    <t>712239</t>
  </si>
  <si>
    <t>THE BOSTON CONSULTING GROUP UK LLP</t>
  </si>
  <si>
    <t>80 Charlotte Street, London, W1T 4DF, GB</t>
  </si>
  <si>
    <t>OC359103</t>
  </si>
  <si>
    <t>216961173</t>
  </si>
  <si>
    <t>publicsectoruk@bcg.com</t>
  </si>
  <si>
    <t>723205</t>
  </si>
  <si>
    <t>The Confident Digital Ltd</t>
  </si>
  <si>
    <t>28 Forest Glade, Portumna, H53 F827, IE</t>
  </si>
  <si>
    <t>768007</t>
  </si>
  <si>
    <t>763957076</t>
  </si>
  <si>
    <t>info@the-confident.com</t>
  </si>
  <si>
    <t>706922</t>
  </si>
  <si>
    <t>THE CROWN CONSULTING GROUP LIMITED</t>
  </si>
  <si>
    <t>9924558</t>
  </si>
  <si>
    <t>221315495</t>
  </si>
  <si>
    <t>william.russell@crownconsultinggroup.co.uk</t>
  </si>
  <si>
    <t>711921</t>
  </si>
  <si>
    <t>THE CURVE CONSULTING SERVICES LIMITED</t>
  </si>
  <si>
    <t>Oxo House, 4 Joiner Street, Sheffield, S3 8GW, GB</t>
  </si>
  <si>
    <t>11843070</t>
  </si>
  <si>
    <t>224739802</t>
  </si>
  <si>
    <t>lt@thecurve.io</t>
  </si>
  <si>
    <t>92768</t>
  </si>
  <si>
    <t>THE DEXTROUS WEB LTD</t>
  </si>
  <si>
    <t>Studio 1.05c Level 1 Department Leeds Dock, Leeds, LS10 1PZ, GB</t>
  </si>
  <si>
    <t>6617101</t>
  </si>
  <si>
    <t>211267270</t>
  </si>
  <si>
    <t>sales@dxw.com</t>
  </si>
  <si>
    <t>93161</t>
  </si>
  <si>
    <t>THE DIGITAL ACCESSIBILITY CENTRE LIMITED</t>
  </si>
  <si>
    <t>Suite 18 Llan Coed House, Darcy Business Park, Neath, SA10 6FG, GB</t>
  </si>
  <si>
    <t>7413852</t>
  </si>
  <si>
    <t>216951133</t>
  </si>
  <si>
    <t>team@daca11y.org</t>
  </si>
  <si>
    <t>710345</t>
  </si>
  <si>
    <t>THE DIGITAL AGE LTD</t>
  </si>
  <si>
    <t>10 Markle Steading, East Linton, EH40 3EB, GB</t>
  </si>
  <si>
    <t>SC520685</t>
  </si>
  <si>
    <t>221256184</t>
  </si>
  <si>
    <t>michael@thedigitalage.co.uk</t>
  </si>
  <si>
    <t>721000</t>
  </si>
  <si>
    <t>THE DOT CONSULTING COLLECTIVE LIMITED</t>
  </si>
  <si>
    <t>Working From Southwark_, 70 Colombo Street,, London, SE1 8DP, GB</t>
  </si>
  <si>
    <t>13448570</t>
  </si>
  <si>
    <t>228155275</t>
  </si>
  <si>
    <t>tom@thedotcollective.co.uk</t>
  </si>
  <si>
    <t>723126</t>
  </si>
  <si>
    <t>THE GOOD CHANGE CONSULTANCY LIMITED</t>
  </si>
  <si>
    <t>17 Sussex Road, Uxbridge, UB10 8PN, GB</t>
  </si>
  <si>
    <t>14733516</t>
  </si>
  <si>
    <t>230452874</t>
  </si>
  <si>
    <t>tara@thegoodchange.co.uk</t>
  </si>
  <si>
    <t>719192</t>
  </si>
  <si>
    <t>THE MARTIN BELL PARTNERSHIP LIMITED</t>
  </si>
  <si>
    <t>The Old Court House Back Street, Aldborough, York, YO51 9EX, GB</t>
  </si>
  <si>
    <t>8264140</t>
  </si>
  <si>
    <t>218652695</t>
  </si>
  <si>
    <t>bellmarti@googlemail.com</t>
  </si>
  <si>
    <t>702110</t>
  </si>
  <si>
    <t>THE NINE SOFTWARE COMPANY LIMITED</t>
  </si>
  <si>
    <t>180 New Bridge Street, Newcastle Upon Tyne, NE1 2TE, GB</t>
  </si>
  <si>
    <t>7655762</t>
  </si>
  <si>
    <t>217298941</t>
  </si>
  <si>
    <t>publicsectorbids@ninesoftware.co.uk</t>
  </si>
  <si>
    <t>721750</t>
  </si>
  <si>
    <t>THE PROCESS PLAY LTD</t>
  </si>
  <si>
    <t>The Process Play, X+Why, Foundry, Birmingham, B1 2JB, GB</t>
  </si>
  <si>
    <t>14522539</t>
  </si>
  <si>
    <t>230168520</t>
  </si>
  <si>
    <t>raj@theprocessplay.com</t>
  </si>
  <si>
    <t>700079</t>
  </si>
  <si>
    <t>THE PUBLIC SERVICE CONSULTANTS LIMITED</t>
  </si>
  <si>
    <t>45 Pall Mall, London, SW1Y 5JG, GB</t>
  </si>
  <si>
    <t>5671510</t>
  </si>
  <si>
    <t>348733176</t>
  </si>
  <si>
    <t>hello@thepsc.co.uk</t>
  </si>
  <si>
    <t>93030</t>
  </si>
  <si>
    <t>THE S&amp;A TRANSFORM GROUP LIMITED</t>
  </si>
  <si>
    <t>6th Floor 2 London Wall Place, London, EC2Y 5AU, GB</t>
  </si>
  <si>
    <t>7244880</t>
  </si>
  <si>
    <t>216719691</t>
  </si>
  <si>
    <t>kate.ormsby@thesandagroup.com</t>
  </si>
  <si>
    <t>92376</t>
  </si>
  <si>
    <t>THE SERVER LABS LTD</t>
  </si>
  <si>
    <t>21-27 Lamb's Conduit Street, London, WC1N 3GS, GB</t>
  </si>
  <si>
    <t>6263821</t>
  </si>
  <si>
    <t>219390411</t>
  </si>
  <si>
    <t>sales@theserverlabs.com</t>
  </si>
  <si>
    <t>719222</t>
  </si>
  <si>
    <t>THE SIENA PARTNERSHIP LTD</t>
  </si>
  <si>
    <t>Brookwood House, London, SW18 5BY, GB</t>
  </si>
  <si>
    <t>12916152</t>
  </si>
  <si>
    <t>226310812</t>
  </si>
  <si>
    <t>barney@thesienapartnership.com</t>
  </si>
  <si>
    <t>92812</t>
  </si>
  <si>
    <t>THE SOCIAL SIMULATOR LTD</t>
  </si>
  <si>
    <t>C/O Moorgate Chartered Accountants Downsview House, Oxted, RH8 0QE, GB</t>
  </si>
  <si>
    <t>8228029</t>
  </si>
  <si>
    <t>218604992</t>
  </si>
  <si>
    <t>hello@helpfuldigital.com</t>
  </si>
  <si>
    <t>92384</t>
  </si>
  <si>
    <t>THE STATIONERY OFFICE LIMITED</t>
  </si>
  <si>
    <t>18 Central Avenue, Norwich, NR7 0HR, GB</t>
  </si>
  <si>
    <t>3049649</t>
  </si>
  <si>
    <t>779375633</t>
  </si>
  <si>
    <t>tsobidteam@williamslea.com</t>
  </si>
  <si>
    <t>703027</t>
  </si>
  <si>
    <t>THE TEAM BRAND COMMUNICATION CONSULTANTS LTD</t>
  </si>
  <si>
    <t>30 Park Street, London, SE1 9EQ, GB</t>
  </si>
  <si>
    <t>1381015</t>
  </si>
  <si>
    <t>290838374</t>
  </si>
  <si>
    <t>tenders@theteam.co.uk</t>
  </si>
  <si>
    <t>707610</t>
  </si>
  <si>
    <t>The Virtual Forge Limited</t>
  </si>
  <si>
    <t>Studio 1, The Glove Factory, Holt, BA14 6RL, GB</t>
  </si>
  <si>
    <t>7402012</t>
  </si>
  <si>
    <t>217075198</t>
  </si>
  <si>
    <t>nicola.goldie@thevirtualforge.com</t>
  </si>
  <si>
    <t>701358</t>
  </si>
  <si>
    <t>THE WEB USABILITY PARTNERSHIP LIMITED</t>
  </si>
  <si>
    <t>Studio 14, Glove Factory Studios Brook Lane, Trowbridge, BA14 6RL, GB</t>
  </si>
  <si>
    <t>2790227</t>
  </si>
  <si>
    <t>348055252</t>
  </si>
  <si>
    <t>info@webusability.co.uk</t>
  </si>
  <si>
    <t>701039s</t>
  </si>
  <si>
    <t>THE4OC LIMITED</t>
  </si>
  <si>
    <t>Studio D Taper Building, London, SE1 4GT, GB</t>
  </si>
  <si>
    <t>6434271</t>
  </si>
  <si>
    <t>210995868</t>
  </si>
  <si>
    <t>support@the4oc.com</t>
  </si>
  <si>
    <t>718795</t>
  </si>
  <si>
    <t>THEBES IT SOLUTIONS LIMITED</t>
  </si>
  <si>
    <t>4369856</t>
  </si>
  <si>
    <t>423822480</t>
  </si>
  <si>
    <t>rlong@thebesgroup.co.uk</t>
  </si>
  <si>
    <t>707606</t>
  </si>
  <si>
    <t>THETIN LIMITED</t>
  </si>
  <si>
    <t>215a Brecknock Road, London, N19 5AA, GB</t>
  </si>
  <si>
    <t>4237948</t>
  </si>
  <si>
    <t>222199551</t>
  </si>
  <si>
    <t>info@thetin.net</t>
  </si>
  <si>
    <t>722941</t>
  </si>
  <si>
    <t>THEVISIONARYS LTD</t>
  </si>
  <si>
    <t>15793360</t>
  </si>
  <si>
    <t>232272253</t>
  </si>
  <si>
    <t>hello@thevisionarys.com</t>
  </si>
  <si>
    <t>723317</t>
  </si>
  <si>
    <t>THINK PERCEPTION LTD</t>
  </si>
  <si>
    <t>104 Aylesbury Road, Aylesbury, HP22 5DL, GB</t>
  </si>
  <si>
    <t>9195743</t>
  </si>
  <si>
    <t>220338026</t>
  </si>
  <si>
    <t>jamie.d.blissett@gmail.com</t>
  </si>
  <si>
    <t>708552</t>
  </si>
  <si>
    <t>THINK SHARE LIMITED</t>
  </si>
  <si>
    <t>8-10 Corn Exchange Road, Stirling, FK8 2HX, GB</t>
  </si>
  <si>
    <t>SC573384</t>
  </si>
  <si>
    <t>223154307</t>
  </si>
  <si>
    <t>hello@thinkshare.co.uk</t>
  </si>
  <si>
    <t>722945</t>
  </si>
  <si>
    <t>THIS IS GAIN LTD</t>
  </si>
  <si>
    <t>Avalon, Bournemouth, BH8 8EZ, GB</t>
  </si>
  <si>
    <t>16068670</t>
  </si>
  <si>
    <t>232648214</t>
  </si>
  <si>
    <t>jasmine.cainey@thisisgain.com</t>
  </si>
  <si>
    <t>702386</t>
  </si>
  <si>
    <t>THIS IS MILK LIMITED</t>
  </si>
  <si>
    <t>116-119 Baltic Chambers, Glasgow, G2 6HJ, GB</t>
  </si>
  <si>
    <t>SC446550</t>
  </si>
  <si>
    <t>219340319</t>
  </si>
  <si>
    <t>hello@thisismilk.co.uk</t>
  </si>
  <si>
    <t>92575</t>
  </si>
  <si>
    <t>THOUGHTWORKS, LTD</t>
  </si>
  <si>
    <t>Endeavour House, London, WC2H 8JR, GB</t>
  </si>
  <si>
    <t>4091535</t>
  </si>
  <si>
    <t>220901784</t>
  </si>
  <si>
    <t>bidteam@thoughtworks.com</t>
  </si>
  <si>
    <t>706867</t>
  </si>
  <si>
    <t>THROUGH TECHNOLOGY LIMITED</t>
  </si>
  <si>
    <t>10675314</t>
  </si>
  <si>
    <t>222837725</t>
  </si>
  <si>
    <t>enquiries@throughtechnology.uk</t>
  </si>
  <si>
    <t>713348</t>
  </si>
  <si>
    <t>THUNK LTD</t>
  </si>
  <si>
    <t>East Side, London, N1C 4AX, GB</t>
  </si>
  <si>
    <t>11041631</t>
  </si>
  <si>
    <t>223466057</t>
  </si>
  <si>
    <t>andy@thunk.co</t>
  </si>
  <si>
    <t>700023</t>
  </si>
  <si>
    <t>TIER 2 CONSULTING LIMITED</t>
  </si>
  <si>
    <t>Suite S05 Business And Technology Centre, Stevenage, SG1 2DX, GB</t>
  </si>
  <si>
    <t>4361268</t>
  </si>
  <si>
    <t>423736607</t>
  </si>
  <si>
    <t>akennedy@tier2consulting.com</t>
  </si>
  <si>
    <t>721065</t>
  </si>
  <si>
    <t>CARADOX LIMITED</t>
  </si>
  <si>
    <t>Bath Street Business Hub, Frome, BA11 1DJ, GB</t>
  </si>
  <si>
    <t>12387641</t>
  </si>
  <si>
    <t>225604746</t>
  </si>
  <si>
    <t>c.hall@caradox.co.uk</t>
  </si>
  <si>
    <t>721391</t>
  </si>
  <si>
    <t>TIQ-TOQ LTD</t>
  </si>
  <si>
    <t>Mornington Bungalow Drope Road, Cardiff, CF5 6EP, GB</t>
  </si>
  <si>
    <t>10168834</t>
  </si>
  <si>
    <t>221786904</t>
  </si>
  <si>
    <t>enquiries@tiqtoq.co.uk</t>
  </si>
  <si>
    <t>721404</t>
  </si>
  <si>
    <t>SEMANTRICA LTD</t>
  </si>
  <si>
    <t>28 Broad Street, Bristol, BS1 2HG, GB</t>
  </si>
  <si>
    <t>9001464</t>
  </si>
  <si>
    <t>220085193</t>
  </si>
  <si>
    <t>enquiries@tiscreport.org</t>
  </si>
  <si>
    <t>723266</t>
  </si>
  <si>
    <t>TLJ TRAINING SOLUTIONS LTD</t>
  </si>
  <si>
    <t>6 Academy Square, Romford, RM2 5UE, GB</t>
  </si>
  <si>
    <t>11843438</t>
  </si>
  <si>
    <t>224740678</t>
  </si>
  <si>
    <t>tony.allcroft@tljtrainingsolutions.co.uk</t>
  </si>
  <si>
    <t>92380</t>
  </si>
  <si>
    <t>TLMNEXUS LTD</t>
  </si>
  <si>
    <t>Suite 16 95 Ditchling Road, Brighton, BN1 4ST, GB</t>
  </si>
  <si>
    <t>4058701</t>
  </si>
  <si>
    <t>220567247</t>
  </si>
  <si>
    <t>tharris@tlmnexus.com</t>
  </si>
  <si>
    <t>718805</t>
  </si>
  <si>
    <t>TMC3 LIMITED</t>
  </si>
  <si>
    <t>81-83a Allerton Road, Liverpool, L18 2DA, GB</t>
  </si>
  <si>
    <t>13409409</t>
  </si>
  <si>
    <t>228102387</t>
  </si>
  <si>
    <t>frameworks@tmc3.co.uk</t>
  </si>
  <si>
    <t>718604</t>
  </si>
  <si>
    <t>TNMA CONSULTING LIMITED</t>
  </si>
  <si>
    <t>49 Station Road, Polegate, BN26 6EA, GB</t>
  </si>
  <si>
    <t>9218262</t>
  </si>
  <si>
    <t>220367186</t>
  </si>
  <si>
    <t>ccs@tnma.co.uk</t>
  </si>
  <si>
    <t>700973</t>
  </si>
  <si>
    <t>Tonnik Consulting Ltd.</t>
  </si>
  <si>
    <t>2 Amherst Place, Stoke-On-Trent, ST12 9FB, GB</t>
  </si>
  <si>
    <t>8275075</t>
  </si>
  <si>
    <t>218666995</t>
  </si>
  <si>
    <t>tony@tonnik-consulting.com</t>
  </si>
  <si>
    <t>702123</t>
  </si>
  <si>
    <t>TOOLAGEN LIMITED</t>
  </si>
  <si>
    <t>Unit 13 Redhill 23 Business Park, Redhill, RH1 2GD, GB</t>
  </si>
  <si>
    <t>6708185</t>
  </si>
  <si>
    <t>211383246</t>
  </si>
  <si>
    <t>sales@toolagen.com</t>
  </si>
  <si>
    <t>700489</t>
  </si>
  <si>
    <t>TORCHBOX LTD</t>
  </si>
  <si>
    <t>Third Floor, Bristol, BS1 5AP, GB</t>
  </si>
  <si>
    <t>3983354</t>
  </si>
  <si>
    <t>239951028</t>
  </si>
  <si>
    <t>business@torchbox.com</t>
  </si>
  <si>
    <t>714599</t>
  </si>
  <si>
    <t>TORO RISK SOLUTIONS - GLOBAL LIMITED</t>
  </si>
  <si>
    <t>17-19 Cockspur Street St James's, London, SW1Y 5BL, GB</t>
  </si>
  <si>
    <t>9465940</t>
  </si>
  <si>
    <t>220714511</t>
  </si>
  <si>
    <t>jamesf@torosolutions.co.uk</t>
  </si>
  <si>
    <t>712486</t>
  </si>
  <si>
    <t>TOTAL AGILITY LIMITED</t>
  </si>
  <si>
    <t>Riverside Fox's Marina, The Strand, Ipswich, IP2 8NJ, GB</t>
  </si>
  <si>
    <t>7498469</t>
  </si>
  <si>
    <t>217092805</t>
  </si>
  <si>
    <t>goy@totalagility.co.uk</t>
  </si>
  <si>
    <t>93647</t>
  </si>
  <si>
    <t>TOTAL ENTERPRISE SOLUTIONS LIMITED</t>
  </si>
  <si>
    <t>Grosvenor Court Wheelhouse Road, Rugeley, WS15 1LH, GB</t>
  </si>
  <si>
    <t>5403319</t>
  </si>
  <si>
    <t>345960913</t>
  </si>
  <si>
    <t>enquiries@tes365.com</t>
  </si>
  <si>
    <t>722950</t>
  </si>
  <si>
    <t>TOWER HAMLETS GP CARE GROUP CIC</t>
  </si>
  <si>
    <t>Island Health Practice 1st Floor, London, E14 3BQ, GB</t>
  </si>
  <si>
    <t>9233816</t>
  </si>
  <si>
    <t>220387522</t>
  </si>
  <si>
    <t>thgpcg.businessdevelopment@nhs.net</t>
  </si>
  <si>
    <t>716293</t>
  </si>
  <si>
    <t>TPG THE PROJECT GROUP LTD</t>
  </si>
  <si>
    <t>82 High Street, Warrington, WA3 3DA, GB</t>
  </si>
  <si>
    <t>6770210</t>
  </si>
  <si>
    <t>211468817</t>
  </si>
  <si>
    <t>ChristopherP@TheProjectGroup.com</t>
  </si>
  <si>
    <t>92272</t>
  </si>
  <si>
    <t>TPXIMPACT LIMITED</t>
  </si>
  <si>
    <t>6472420</t>
  </si>
  <si>
    <t>211044880</t>
  </si>
  <si>
    <t>bids@tpximpact.com</t>
  </si>
  <si>
    <t>718368</t>
  </si>
  <si>
    <t>TRACK METRICS LTD</t>
  </si>
  <si>
    <t>9639341</t>
  </si>
  <si>
    <t>220940792</t>
  </si>
  <si>
    <t>info@track-metrics.com</t>
  </si>
  <si>
    <t>716590</t>
  </si>
  <si>
    <t>COMPASS INFORMATICS UK LIMITED</t>
  </si>
  <si>
    <t>Nexus, Leeds, LS2 3AA, GB</t>
  </si>
  <si>
    <t>8029553</t>
  </si>
  <si>
    <t>218343293</t>
  </si>
  <si>
    <t>sales@compassinformatics.com</t>
  </si>
  <si>
    <t>722171</t>
  </si>
  <si>
    <t>NEXT 15 GROUP PLC</t>
  </si>
  <si>
    <t>1579589</t>
  </si>
  <si>
    <t>289411589</t>
  </si>
  <si>
    <t>government@enginegroup.com</t>
  </si>
  <si>
    <t>714643s</t>
  </si>
  <si>
    <t>TRANSFORMCX LIMITED</t>
  </si>
  <si>
    <t>11531938</t>
  </si>
  <si>
    <t>224321227</t>
  </si>
  <si>
    <t>gov@transformcx.com</t>
  </si>
  <si>
    <t>708621</t>
  </si>
  <si>
    <t>TRANSFORMING HEALTHCARE CONSULTANCY LIMITED</t>
  </si>
  <si>
    <t>10814005</t>
  </si>
  <si>
    <t>223026821</t>
  </si>
  <si>
    <t>info@transhealthco.co.uk</t>
  </si>
  <si>
    <t>701643</t>
  </si>
  <si>
    <t>TRANSPARITY SOLUTIONS LIMITED</t>
  </si>
  <si>
    <t>9 Nimrod Way, Wimborne, BH21 7UH, GB</t>
  </si>
  <si>
    <t>9420434</t>
  </si>
  <si>
    <t>220630803</t>
  </si>
  <si>
    <t>kate.etheridge@transparity.com</t>
  </si>
  <si>
    <t>718501</t>
  </si>
  <si>
    <t>TRAVERSE DIGITAL LIMITED</t>
  </si>
  <si>
    <t>230 Stainbeck Road, Leeds, LS7 2NN, GB</t>
  </si>
  <si>
    <t>13463075</t>
  </si>
  <si>
    <t>228174598</t>
  </si>
  <si>
    <t>info@traversedigital.co.uk</t>
  </si>
  <si>
    <t>715891</t>
  </si>
  <si>
    <t>TREEHOUSE INNOVATION LTD</t>
  </si>
  <si>
    <t>7378909</t>
  </si>
  <si>
    <t>216905865</t>
  </si>
  <si>
    <t>FINANCE@TREEHOUSEINNOVATION.COM</t>
  </si>
  <si>
    <t>704747</t>
  </si>
  <si>
    <t>TRIA RECRUITMENT LIMITED</t>
  </si>
  <si>
    <t>14th Floor, Colston Tower, Colston St., Bristol, BS1 4XE, GB</t>
  </si>
  <si>
    <t>9424980</t>
  </si>
  <si>
    <t>220637013</t>
  </si>
  <si>
    <t>CCS@triarecruitment.com</t>
  </si>
  <si>
    <t>92382</t>
  </si>
  <si>
    <t>Triad Group Plc</t>
  </si>
  <si>
    <t>Huxley House, Weybridge Drive, Godalming, GU7 8XE, GB</t>
  </si>
  <si>
    <t>2285049</t>
  </si>
  <si>
    <t>399969443</t>
  </si>
  <si>
    <t>tenders@triad.co.uk</t>
  </si>
  <si>
    <t>714000</t>
  </si>
  <si>
    <t>TRIBUSIT LIMITED</t>
  </si>
  <si>
    <t>Studio 53 The Glass Box, Huddersfield, HD1 1RD, GB</t>
  </si>
  <si>
    <t>11328135</t>
  </si>
  <si>
    <t>223852961</t>
  </si>
  <si>
    <t>james.clark@tribusit.co.uk</t>
  </si>
  <si>
    <t>721791</t>
  </si>
  <si>
    <t>TRIPLE VALUE IMPACT LTD</t>
  </si>
  <si>
    <t>2 Elsworthy, Thames Ditton, KT7 0YP, GB</t>
  </si>
  <si>
    <t>14482827</t>
  </si>
  <si>
    <t>230113588</t>
  </si>
  <si>
    <t>sales@triplevalueimpact.com</t>
  </si>
  <si>
    <t>701738</t>
  </si>
  <si>
    <t>TRUE DIGITAL LIMITED</t>
  </si>
  <si>
    <t>1st Floor Royal London Buildings, 42-46 Baldwin Street., Bristol, BS1 1PN, GB</t>
  </si>
  <si>
    <t>5121720</t>
  </si>
  <si>
    <t>738671051</t>
  </si>
  <si>
    <t>mike.johnson@truedigital.co.uk</t>
  </si>
  <si>
    <t>711702</t>
  </si>
  <si>
    <t>TRUEMAN CHANGE MANAGEMENT LIMITED</t>
  </si>
  <si>
    <t>Crown House, Burnley, BB11 5TE, GB</t>
  </si>
  <si>
    <t>9140926</t>
  </si>
  <si>
    <t>220266263</t>
  </si>
  <si>
    <t>hello@truemanchange.co.uk</t>
  </si>
  <si>
    <t>92750</t>
  </si>
  <si>
    <t>TRUSTMARQUE SOLUTIONS LIMITED</t>
  </si>
  <si>
    <t>Marlborough House Westminster Place, York, YO26 6RW, GB</t>
  </si>
  <si>
    <t>2183240</t>
  </si>
  <si>
    <t>397428608</t>
  </si>
  <si>
    <t>tenders@trustmarque.com</t>
  </si>
  <si>
    <t>714799</t>
  </si>
  <si>
    <t>TTEC CONSULTING (UK) LIMITED</t>
  </si>
  <si>
    <t>6 Braid Court, Lawford Road, Chiswick, London, W4 3HS, GB</t>
  </si>
  <si>
    <t>3424866</t>
  </si>
  <si>
    <t>536197254</t>
  </si>
  <si>
    <t>Olivia.Shaw@ttecdigital.com</t>
  </si>
  <si>
    <t>709177</t>
  </si>
  <si>
    <t>TURNER &amp; TOWNSEND INFRASTRUCTURE LIMITED</t>
  </si>
  <si>
    <t>Low Hall Calverley Lane, Leeds, LS18 4GH, GB</t>
  </si>
  <si>
    <t>12495519</t>
  </si>
  <si>
    <t>225749749</t>
  </si>
  <si>
    <t>infrabidsuk@turntown.com</t>
  </si>
  <si>
    <t>92385</t>
  </si>
  <si>
    <t>TWIN TECHNOLOGY LIMITED</t>
  </si>
  <si>
    <t>21 Station Road, Watford, WD17 1AP, GB</t>
  </si>
  <si>
    <t>5739269</t>
  </si>
  <si>
    <t>349430368</t>
  </si>
  <si>
    <t>sales@twintechnology.co.uk</t>
  </si>
  <si>
    <t>718621</t>
  </si>
  <si>
    <t>TWINSTREAM LIMITED</t>
  </si>
  <si>
    <t>Celixir House Stratford Business &amp; Technology Park, Stratford-Upon-Avon, CV37 7GZ, GB</t>
  </si>
  <si>
    <t>11733006</t>
  </si>
  <si>
    <t>224591667</t>
  </si>
  <si>
    <t>commercial@twinstream.com</t>
  </si>
  <si>
    <t>92975</t>
  </si>
  <si>
    <t>UBDS IT CONSULTING LIMITED</t>
  </si>
  <si>
    <t>Level 1 Brockbourne House, Tunbridge Wells, TN4 8BS, GB</t>
  </si>
  <si>
    <t>4330005</t>
  </si>
  <si>
    <t>233710628</t>
  </si>
  <si>
    <t>frameworks@ubds.com</t>
  </si>
  <si>
    <t>710084</t>
  </si>
  <si>
    <t>UI UX LTD</t>
  </si>
  <si>
    <t>9513057</t>
  </si>
  <si>
    <t>220775968</t>
  </si>
  <si>
    <t>contact@uiux.ltd</t>
  </si>
  <si>
    <t>702565</t>
  </si>
  <si>
    <t>UK ALLIED ASSOCIATES LIMITED</t>
  </si>
  <si>
    <t>Unit 8 88 Lower Marsh, London, SE1 7AB, GB</t>
  </si>
  <si>
    <t>7167784</t>
  </si>
  <si>
    <t>216611089</t>
  </si>
  <si>
    <t>contact@uka2.co.uk</t>
  </si>
  <si>
    <t>721861</t>
  </si>
  <si>
    <t>UK SCRUM ACADEMY LIMITED</t>
  </si>
  <si>
    <t>14640907</t>
  </si>
  <si>
    <t>230327599</t>
  </si>
  <si>
    <t>office@ukscrum.academy</t>
  </si>
  <si>
    <t>700239</t>
  </si>
  <si>
    <t>ULTIMA BUSINESS SOLUTIONS LTD.</t>
  </si>
  <si>
    <t>Gainsborough House, Reading, RG2 0NA, GB</t>
  </si>
  <si>
    <t>2521249</t>
  </si>
  <si>
    <t>505734145</t>
  </si>
  <si>
    <t>publicsectorbids@ultima.com</t>
  </si>
  <si>
    <t>723104</t>
  </si>
  <si>
    <t>ULTIMATE DIMENSION LTD</t>
  </si>
  <si>
    <t>19 Eleanor Road, Waltham Cross, EN8 7DW, GB</t>
  </si>
  <si>
    <t>14303095</t>
  </si>
  <si>
    <t>229452923</t>
  </si>
  <si>
    <t>armin@ultdimension.com</t>
  </si>
  <si>
    <t>707153</t>
  </si>
  <si>
    <t>ULTIMATE TECHNOLOGIES LIMITED</t>
  </si>
  <si>
    <t>38 Salisbury Road, Worthing, BN11 1RD, GB</t>
  </si>
  <si>
    <t>4290217</t>
  </si>
  <si>
    <t>222722733</t>
  </si>
  <si>
    <t>g.cloud@ultimatetechnologies.com</t>
  </si>
  <si>
    <t>92469</t>
  </si>
  <si>
    <t>UNBOXED CONSULTING LIMITED</t>
  </si>
  <si>
    <t>60-62 Commercial Street, London, E1 6LT, GB</t>
  </si>
  <si>
    <t>5440833</t>
  </si>
  <si>
    <t>346346666</t>
  </si>
  <si>
    <t>sales-team@unboxedconsulting.com</t>
  </si>
  <si>
    <t>703538</t>
  </si>
  <si>
    <t>UNDERSTANDING RECRUITMENT LTD</t>
  </si>
  <si>
    <t>Second Floorsuite Abbeyview, St Albans, AL1 3HL, GB</t>
  </si>
  <si>
    <t>6364614</t>
  </si>
  <si>
    <t>210135932</t>
  </si>
  <si>
    <t>trankin@understandingsolutions.com</t>
  </si>
  <si>
    <t>717503</t>
  </si>
  <si>
    <t>UNI SYSTEMS INFORMATION TECHNOLOGY SYSTEMS COMMERCIAL SINGLE MEMBER SOCIETE ANONYME</t>
  </si>
  <si>
    <t>19-23 AL. PANTOU STREET, KALLITHEA, GR-17671, GR</t>
  </si>
  <si>
    <t>728495917</t>
  </si>
  <si>
    <t>ORG@UNISYSTEMS.EU</t>
  </si>
  <si>
    <t>717062</t>
  </si>
  <si>
    <t>UNIFY CONSULTANCY SERVICES LIMITED</t>
  </si>
  <si>
    <t>14 The Meads, Edgware, HA8 9HA, GB</t>
  </si>
  <si>
    <t>12560227</t>
  </si>
  <si>
    <t>225836416</t>
  </si>
  <si>
    <t>admin@unifycs.co.uk</t>
  </si>
  <si>
    <t>92737</t>
  </si>
  <si>
    <t>UNILINK SOFTWARE LIMITED</t>
  </si>
  <si>
    <t>Europoint, London, SE1 0NZ, GB</t>
  </si>
  <si>
    <t>2924046</t>
  </si>
  <si>
    <t>737483461</t>
  </si>
  <si>
    <t>enquiries@unilink.com</t>
  </si>
  <si>
    <t>722999</t>
  </si>
  <si>
    <t>UniVirtua Limited</t>
  </si>
  <si>
    <t>Sterling Partners Limited, Unit 14, 7 Wenlock Road, London, N1 7SL, GB</t>
  </si>
  <si>
    <t>3927114</t>
  </si>
  <si>
    <t>239373926</t>
  </si>
  <si>
    <t>rohan.beckles@unvirtua.com</t>
  </si>
  <si>
    <t>706846</t>
  </si>
  <si>
    <t>UNRVLD LTD</t>
  </si>
  <si>
    <t>2-3 Golden Square, London, W1F 9HR, GB</t>
  </si>
  <si>
    <t>3749987</t>
  </si>
  <si>
    <t>237561332</t>
  </si>
  <si>
    <t>hello@unrvld.com</t>
  </si>
  <si>
    <t>715026</t>
  </si>
  <si>
    <t>UNSUNG LIMITED</t>
  </si>
  <si>
    <t>Suite 181 61 Praed Street, London, W2 1NS, GB</t>
  </si>
  <si>
    <t>7100820</t>
  </si>
  <si>
    <t>216317521</t>
  </si>
  <si>
    <t>commercial@unsungltd.com</t>
  </si>
  <si>
    <t>707942</t>
  </si>
  <si>
    <t>URBAN INTELLIGENCE LTD</t>
  </si>
  <si>
    <t>17-19 Clare Street, Bristol, BS1 1XA, GB</t>
  </si>
  <si>
    <t>9294616</t>
  </si>
  <si>
    <t>220466831</t>
  </si>
  <si>
    <t>tenders@urbanintelligence.co.uk</t>
  </si>
  <si>
    <t>704774</t>
  </si>
  <si>
    <t>USER CENTRAL LIMITED</t>
  </si>
  <si>
    <t>Nelson House, Leamington Spa, CV32 4LY, GB</t>
  </si>
  <si>
    <t>10230036</t>
  </si>
  <si>
    <t>221869888</t>
  </si>
  <si>
    <t>becky@usercentral.co.uk</t>
  </si>
  <si>
    <t>93398</t>
  </si>
  <si>
    <t>USER VISION LTD.</t>
  </si>
  <si>
    <t>55 North Castle Street, Midlothian, EH2 3QA, GB</t>
  </si>
  <si>
    <t>SC204097</t>
  </si>
  <si>
    <t>239388072</t>
  </si>
  <si>
    <t>hello@uservision.co.uk</t>
  </si>
  <si>
    <t>700058</t>
  </si>
  <si>
    <t>SYNTHESIS OFFICE LTD</t>
  </si>
  <si>
    <t>8831701</t>
  </si>
  <si>
    <t>219818989</t>
  </si>
  <si>
    <t>mayur8shah@gmail.com</t>
  </si>
  <si>
    <t>708476</t>
  </si>
  <si>
    <t>UST GLOBAL PRIVATE LIMITED</t>
  </si>
  <si>
    <t>2nd Floor 7 Seymour Street, London, W1H 7JW, GB</t>
  </si>
  <si>
    <t>5795168</t>
  </si>
  <si>
    <t>778912712</t>
  </si>
  <si>
    <t>ukpublicsectorsales@ust.com</t>
  </si>
  <si>
    <t>710529</t>
  </si>
  <si>
    <t>USTWO LONDON LTD</t>
  </si>
  <si>
    <t>154-158 High Street, London, E1 6HU, GB</t>
  </si>
  <si>
    <t>9814285</t>
  </si>
  <si>
    <t>221168525</t>
  </si>
  <si>
    <t>hello@ustwo.com</t>
  </si>
  <si>
    <t>719254</t>
  </si>
  <si>
    <t>V4VOIP LTD</t>
  </si>
  <si>
    <t>Amc House, Park Royal, NW10 7QL, GB</t>
  </si>
  <si>
    <t>6775968</t>
  </si>
  <si>
    <t>211476398</t>
  </si>
  <si>
    <t>sales-ps@v4voip.com</t>
  </si>
  <si>
    <t>707297</t>
  </si>
  <si>
    <t>VAAMG CONSULTING LIMITED</t>
  </si>
  <si>
    <t>The White House Castlethorpe Road, Milton Keynes, MK19 7HQ, GB</t>
  </si>
  <si>
    <t>10087677</t>
  </si>
  <si>
    <t>221676301</t>
  </si>
  <si>
    <t>sales@vaamg.com</t>
  </si>
  <si>
    <t>92259</t>
  </si>
  <si>
    <t>VALCON GROUP UK LIMITED</t>
  </si>
  <si>
    <t>55 Loudoun Road, London, NW8 0DL, GB</t>
  </si>
  <si>
    <t>2123343</t>
  </si>
  <si>
    <t>394651863</t>
  </si>
  <si>
    <t>governmentopportunities.uk@valcon.com</t>
  </si>
  <si>
    <t>716076</t>
  </si>
  <si>
    <t>UMBRELLA INTERACTIVE LTD</t>
  </si>
  <si>
    <t>15 Water Street, Rochdale, OL16 1TL, GB</t>
  </si>
  <si>
    <t>7160269</t>
  </si>
  <si>
    <t>216601241</t>
  </si>
  <si>
    <t>sales@umbrella-interactive.com</t>
  </si>
  <si>
    <t>92390</t>
  </si>
  <si>
    <t>VALTECH LIMITED</t>
  </si>
  <si>
    <t>The Spitfire Building, 71, London, N1 9BE, GB</t>
  </si>
  <si>
    <t>3127414</t>
  </si>
  <si>
    <t>493796767</t>
  </si>
  <si>
    <t>gov@valtech.co.uk</t>
  </si>
  <si>
    <t>723235</t>
  </si>
  <si>
    <t>VALUE ADDING CONSULTANTS LTD.</t>
  </si>
  <si>
    <t>11 William Street, Greenock, PA15 1BT, GB</t>
  </si>
  <si>
    <t>SC273643</t>
  </si>
  <si>
    <t>739858426</t>
  </si>
  <si>
    <t>peterlogue@vabs.biz</t>
  </si>
  <si>
    <t>723240</t>
  </si>
  <si>
    <t>VANGUARD GROUP SOLUTIONS LTD</t>
  </si>
  <si>
    <t>Suite 7, Second Floor, Apple Market Hub, Kingston Upon Thames, KT1 1JD, GB</t>
  </si>
  <si>
    <t>15073620</t>
  </si>
  <si>
    <t>230912098</t>
  </si>
  <si>
    <t>anthony@vanguardgroupsolutions.co.uk</t>
  </si>
  <si>
    <t>715097</t>
  </si>
  <si>
    <t>VANTAGE 365 LIMITED</t>
  </si>
  <si>
    <t>West Point, Second Floor Mucklow Office Park, Halesowen, B62 8DY, GB</t>
  </si>
  <si>
    <t>11758769</t>
  </si>
  <si>
    <t>224626330</t>
  </si>
  <si>
    <t>hello@vantage365.com</t>
  </si>
  <si>
    <t>721376</t>
  </si>
  <si>
    <t>VE3 GLOBAL LTD</t>
  </si>
  <si>
    <t>7343436</t>
  </si>
  <si>
    <t>216845807</t>
  </si>
  <si>
    <t>prime@ve3.global</t>
  </si>
  <si>
    <t>722979</t>
  </si>
  <si>
    <t>VEGA IT LTD</t>
  </si>
  <si>
    <t>C/O Forvis Mazars Llp The Pinnacle, Milton Keynes, MK9 1FF, GB</t>
  </si>
  <si>
    <t>14862111</t>
  </si>
  <si>
    <t>230626357</t>
  </si>
  <si>
    <t>n.nikolic@vegaitglobal.com</t>
  </si>
  <si>
    <t>93250</t>
  </si>
  <si>
    <t>Venn Group Limited</t>
  </si>
  <si>
    <t>Cottons Centre 3rd Floor, London, SE1 2QP, GB</t>
  </si>
  <si>
    <t>4015584</t>
  </si>
  <si>
    <t>220125475</t>
  </si>
  <si>
    <t>tenders@venngroup.com</t>
  </si>
  <si>
    <t>723351</t>
  </si>
  <si>
    <t>VENTULA CONSULTING LIMITED</t>
  </si>
  <si>
    <t>8595147</t>
  </si>
  <si>
    <t>219508748</t>
  </si>
  <si>
    <t>elizabeth.fajardo@ventulaconsulting.com</t>
  </si>
  <si>
    <t>703828</t>
  </si>
  <si>
    <t>VERACITY OSI UK LIMITED</t>
  </si>
  <si>
    <t>33 King Street, London, SW1Y 6RJ, GB</t>
  </si>
  <si>
    <t>8395304</t>
  </si>
  <si>
    <t>219245221</t>
  </si>
  <si>
    <t>tenders@veracityconsulting.co.uk</t>
  </si>
  <si>
    <t>705826</t>
  </si>
  <si>
    <t>VERSEONE GROUP LTD</t>
  </si>
  <si>
    <t>Griffin House, West Street, Woking, GU21 6BS, GB</t>
  </si>
  <si>
    <t>5210274</t>
  </si>
  <si>
    <t>739590615</t>
  </si>
  <si>
    <t>info@verseone.com</t>
  </si>
  <si>
    <t>92927</t>
  </si>
  <si>
    <t>VERSION 1 SOLUTIONS LIMITED</t>
  </si>
  <si>
    <t>Suite 3d&amp;E, Third Floor, Birmingham, B2 5DB, GB</t>
  </si>
  <si>
    <t>3438874</t>
  </si>
  <si>
    <t>536340334</t>
  </si>
  <si>
    <t>tendernotices@version1.com</t>
  </si>
  <si>
    <t>721446</t>
  </si>
  <si>
    <t>VESPER SOFTWARE LTD</t>
  </si>
  <si>
    <t>Unit Da2 Sutherland House, London, E17 6BU, GB</t>
  </si>
  <si>
    <t>13486285</t>
  </si>
  <si>
    <t>228205754</t>
  </si>
  <si>
    <t>kirim@vesper.limited</t>
  </si>
  <si>
    <t>716104</t>
  </si>
  <si>
    <t>VIAPONTICA LTD</t>
  </si>
  <si>
    <t>5 South Charlotte St, Edinburgh, EH2 4AN, GB</t>
  </si>
  <si>
    <t>SC612931</t>
  </si>
  <si>
    <t>224498581</t>
  </si>
  <si>
    <t>vesko@viapontica.ai</t>
  </si>
  <si>
    <t>723305</t>
  </si>
  <si>
    <t>VIBRANIUM BRIDGE LIMITED</t>
  </si>
  <si>
    <t>58-60 Kensington Church Street, London, W8 4DB, GB</t>
  </si>
  <si>
    <t>15307126</t>
  </si>
  <si>
    <t>231229116</t>
  </si>
  <si>
    <t>info@vibraniumbridge.com</t>
  </si>
  <si>
    <t>719053</t>
  </si>
  <si>
    <t>VICTRIX IT LTD</t>
  </si>
  <si>
    <t>Second Floor, Poplar House, Chester, CH1 4RN, GB</t>
  </si>
  <si>
    <t>7923419</t>
  </si>
  <si>
    <t>218202592</t>
  </si>
  <si>
    <t>info@victrix-it.com</t>
  </si>
  <si>
    <t>723336</t>
  </si>
  <si>
    <t>VIE SOLUTIONS LIMITED t/a Digital Mixologist</t>
  </si>
  <si>
    <t>24 Nicholas Street, Chester, CH1 2AU, GB</t>
  </si>
  <si>
    <t>7277744</t>
  </si>
  <si>
    <t>216762395</t>
  </si>
  <si>
    <t>opportunities@digitalmixologist.com</t>
  </si>
  <si>
    <t>716695</t>
  </si>
  <si>
    <t>VIEWDECK ENGINEERING LIMITED</t>
  </si>
  <si>
    <t>4197085</t>
  </si>
  <si>
    <t>221787034</t>
  </si>
  <si>
    <t>info@viewdeck.io</t>
  </si>
  <si>
    <t>721936</t>
  </si>
  <si>
    <t>VINMORE LIMITED</t>
  </si>
  <si>
    <t>13 Keston Avenue, Coulsdon, CR5 1HP, GB</t>
  </si>
  <si>
    <t>15521843</t>
  </si>
  <si>
    <t>231520632</t>
  </si>
  <si>
    <t>maureengore@vinmore.co.uk</t>
  </si>
  <si>
    <t>721281</t>
  </si>
  <si>
    <t>VIRGULE INTERNATIONAL LIMITED</t>
  </si>
  <si>
    <t>56 Hermitage Court Honeywell Close, Oadby, LE2 5QQ, GB</t>
  </si>
  <si>
    <t>8030342</t>
  </si>
  <si>
    <t>218344247</t>
  </si>
  <si>
    <t>virgule@virguleinternational.com</t>
  </si>
  <si>
    <t>722940</t>
  </si>
  <si>
    <t>VIRTUSA CONSULTING &amp; SERVICES LIMITED</t>
  </si>
  <si>
    <t>8th Floor 26 Finsbury Square, London, EC2A 1DS, GB</t>
  </si>
  <si>
    <t>9108870</t>
  </si>
  <si>
    <t>220224656</t>
  </si>
  <si>
    <t>singhudit@virtusa.com</t>
  </si>
  <si>
    <t>93063</t>
  </si>
  <si>
    <t>VISIONIST LIMITED</t>
  </si>
  <si>
    <t>Unit 1, Austin Park, Ringwood, BH24 3FG, GB</t>
  </si>
  <si>
    <t>6783340</t>
  </si>
  <si>
    <t>211486045</t>
  </si>
  <si>
    <t>elaine.glock@visionist.com</t>
  </si>
  <si>
    <t>702139</t>
  </si>
  <si>
    <t>VISUAL MEANING LIMITED</t>
  </si>
  <si>
    <t>Oxford Centre For Innovation, 9 Alfred Street, Oxford, OX1 4EH, GB</t>
  </si>
  <si>
    <t>9530617</t>
  </si>
  <si>
    <t>220798894</t>
  </si>
  <si>
    <t>office@visual-meaning.com</t>
  </si>
  <si>
    <t>723368</t>
  </si>
  <si>
    <t>WOLFFSOHN RESEARCH LTD</t>
  </si>
  <si>
    <t>16 Limetree Court, Lisburn, BT28 2WG, GB</t>
  </si>
  <si>
    <t>NI661253</t>
  </si>
  <si>
    <t>225057576</t>
  </si>
  <si>
    <t>mark.nattriss@wolffsohnresearch.com</t>
  </si>
  <si>
    <t>721733</t>
  </si>
  <si>
    <t>VITALHUB UK LIMITED</t>
  </si>
  <si>
    <t>Edwin Coe Llp, London, WC2A 3TH, GB</t>
  </si>
  <si>
    <t>6251662</t>
  </si>
  <si>
    <t>856152330</t>
  </si>
  <si>
    <t>ukgroup@vitalhub.com</t>
  </si>
  <si>
    <t>714807</t>
  </si>
  <si>
    <t>VOCALA LTD.</t>
  </si>
  <si>
    <t>32 High Street, Guildford, GU1 3EL, GB</t>
  </si>
  <si>
    <t>10830274</t>
  </si>
  <si>
    <t>223048998</t>
  </si>
  <si>
    <t>rebecca@vocala.co</t>
  </si>
  <si>
    <t>93520</t>
  </si>
  <si>
    <t>VOUCHCOM LIMITED</t>
  </si>
  <si>
    <t>6294462</t>
  </si>
  <si>
    <t>210045861</t>
  </si>
  <si>
    <t>kd@vouchcom.com</t>
  </si>
  <si>
    <t>717909</t>
  </si>
  <si>
    <t>VSOURZ LIMITED</t>
  </si>
  <si>
    <t>57 Parkfield Avenue, Harrow, HA2 6NR, GB</t>
  </si>
  <si>
    <t>5751212</t>
  </si>
  <si>
    <t>349555016</t>
  </si>
  <si>
    <t>tarang@vsourz.com</t>
  </si>
  <si>
    <t>715945</t>
  </si>
  <si>
    <t>VU ONLINE LTD</t>
  </si>
  <si>
    <t>Vu Online Ltd, Quay House The Gallery, Exeter, EX2 4AN, GB</t>
  </si>
  <si>
    <t>7413911</t>
  </si>
  <si>
    <t>216951203</t>
  </si>
  <si>
    <t>info@vudigital.co.uk</t>
  </si>
  <si>
    <t>93378</t>
  </si>
  <si>
    <t>W3 PARTNERSHIP LIMITED</t>
  </si>
  <si>
    <t>202 Sovereign Court Witan Gate, Milton Keynes, MK9 2HP, GB</t>
  </si>
  <si>
    <t>6247417</t>
  </si>
  <si>
    <t>856108084</t>
  </si>
  <si>
    <t>steve@w3partnership.com</t>
  </si>
  <si>
    <t>723347</t>
  </si>
  <si>
    <t>WAC GROUP LIMITED</t>
  </si>
  <si>
    <t>Pebble Rise Leys Lane, Buckingham, MK18 4LJ, GB</t>
  </si>
  <si>
    <t>15835312</t>
  </si>
  <si>
    <t>232329605</t>
  </si>
  <si>
    <t>pashley@wac.group</t>
  </si>
  <si>
    <t>711530</t>
  </si>
  <si>
    <t>WANDLE SOLUTIONS LTD</t>
  </si>
  <si>
    <t>3 Kotree Way, London, SE1 5DA, GB</t>
  </si>
  <si>
    <t>8531218</t>
  </si>
  <si>
    <t>219424697</t>
  </si>
  <si>
    <t>contracts@wandle.solutions</t>
  </si>
  <si>
    <t>716173</t>
  </si>
  <si>
    <t>WARACLE LIMITED</t>
  </si>
  <si>
    <t>Flour Mill Dundee, Dundee, DD1 3EJ, GB</t>
  </si>
  <si>
    <t>SC325433</t>
  </si>
  <si>
    <t>210023828</t>
  </si>
  <si>
    <t>publicsector@waracle.com</t>
  </si>
  <si>
    <t>723275</t>
  </si>
  <si>
    <t>WARDS INDUSTRIES LTD</t>
  </si>
  <si>
    <t>The Quadrant, 99 Parkway Avenue, Sheffield, S9 4WG, GB</t>
  </si>
  <si>
    <t>15387083</t>
  </si>
  <si>
    <t>231338131</t>
  </si>
  <si>
    <t>tenders@wardsindustries.co.uk</t>
  </si>
  <si>
    <t>716109</t>
  </si>
  <si>
    <t>WARNER MCCALL LTD</t>
  </si>
  <si>
    <t>Unit 1 Gate Farm High Street, Chippenham, SN15 4RE, GB</t>
  </si>
  <si>
    <t>7099238</t>
  </si>
  <si>
    <t>216315483</t>
  </si>
  <si>
    <t>frameworks@warnermccall.co.uk</t>
  </si>
  <si>
    <t>708628</t>
  </si>
  <si>
    <t>WARP TECHNOLOGIES LIMITED</t>
  </si>
  <si>
    <t>4th Floor, Park Gate, Brighton, BN1 6AF, GB</t>
  </si>
  <si>
    <t>5257603</t>
  </si>
  <si>
    <t>718749620</t>
  </si>
  <si>
    <t>alex.cook@warp.co.uk</t>
  </si>
  <si>
    <t>705029</t>
  </si>
  <si>
    <t>WATERSTONS LIMITED</t>
  </si>
  <si>
    <t>Liddon Court, Durham, DH1 5TS, GB</t>
  </si>
  <si>
    <t>3818424</t>
  </si>
  <si>
    <t>238264373</t>
  </si>
  <si>
    <t>tender@waterstons.com</t>
  </si>
  <si>
    <t>723325</t>
  </si>
  <si>
    <t>WAVE TALENT LIMITED</t>
  </si>
  <si>
    <t>Ground Floor &amp; Lower Ground Floor, London, EC2A 4BX, GB</t>
  </si>
  <si>
    <t>12273522</t>
  </si>
  <si>
    <t>225445066</t>
  </si>
  <si>
    <t>hello@wavetalent.co</t>
  </si>
  <si>
    <t>723203</t>
  </si>
  <si>
    <t>WE ARE STAGE ONE LTD</t>
  </si>
  <si>
    <t>64 Caraway Drive, Swindon, SN2 2RG, GB</t>
  </si>
  <si>
    <t>10664452</t>
  </si>
  <si>
    <t>222823124</t>
  </si>
  <si>
    <t>software@wearestageone.com</t>
  </si>
  <si>
    <t>710875</t>
  </si>
  <si>
    <t>WE RESEARCH LTD</t>
  </si>
  <si>
    <t>10874163</t>
  </si>
  <si>
    <t>223108180</t>
  </si>
  <si>
    <t>info@weresearch.co.uk</t>
  </si>
  <si>
    <t>723384</t>
  </si>
  <si>
    <t>WEBCURL CRM LIMITED</t>
  </si>
  <si>
    <t>2 Oak Court, Oxfordshire, OX29 6SW, GB</t>
  </si>
  <si>
    <t>13521520</t>
  </si>
  <si>
    <t>227894671</t>
  </si>
  <si>
    <t>Info@webcurl.co.uk</t>
  </si>
  <si>
    <t>93219</t>
  </si>
  <si>
    <t>WEBCURL LIMITED</t>
  </si>
  <si>
    <t>6680957</t>
  </si>
  <si>
    <t>211350326</t>
  </si>
  <si>
    <t>info@webcurl.co.uk</t>
  </si>
  <si>
    <t>708510</t>
  </si>
  <si>
    <t>WILLIAM JOSEPH LIMITED</t>
  </si>
  <si>
    <t>5613835</t>
  </si>
  <si>
    <t>348140729</t>
  </si>
  <si>
    <t>info@williamjoseph.co.uk</t>
  </si>
  <si>
    <t>718142</t>
  </si>
  <si>
    <t>WINFO SOLUTIONS UK LIMITED</t>
  </si>
  <si>
    <t>9586475</t>
  </si>
  <si>
    <t>220871740</t>
  </si>
  <si>
    <t>sales@winfosolutions.com</t>
  </si>
  <si>
    <t>721741</t>
  </si>
  <si>
    <t>WIPRO IT SERVICES UK SOCIETAS</t>
  </si>
  <si>
    <t>Kings Court, 185 Kings Road, Reading, Berkshire, RG1 4EX, GB</t>
  </si>
  <si>
    <t>SE000134</t>
  </si>
  <si>
    <t>225548710</t>
  </si>
  <si>
    <t>publicsector-uki@wipro.com</t>
  </si>
  <si>
    <t>713899</t>
  </si>
  <si>
    <t>WITHWHITE LTD</t>
  </si>
  <si>
    <t>3rd Floor Buckingham House, Aylesbury, HP20 2LA, GB</t>
  </si>
  <si>
    <t>11099725</t>
  </si>
  <si>
    <t>223544253</t>
  </si>
  <si>
    <t>lisa.white@withwhite.co.uk</t>
  </si>
  <si>
    <t>722988</t>
  </si>
  <si>
    <t>Wiz Digital Services Limited</t>
  </si>
  <si>
    <t>Unit Number Rn110 The Rubicon Center, CIT Campus, Bishopstown, Cork, T12Y275, IE</t>
  </si>
  <si>
    <t>985783548</t>
  </si>
  <si>
    <t>shrivatsa.k@wizcondigital.com</t>
  </si>
  <si>
    <t>715805</t>
  </si>
  <si>
    <t>WOLF LOGIC LTD</t>
  </si>
  <si>
    <t>C/O Grineaux Accountants Limited, Southam, CV47 0HF, GB</t>
  </si>
  <si>
    <t>11405672</t>
  </si>
  <si>
    <t>223957673</t>
  </si>
  <si>
    <t>Peter@WolfLogic.co.uk</t>
  </si>
  <si>
    <t>93098</t>
  </si>
  <si>
    <t>WORLDLINE IT SERVICES UK LIMITED</t>
  </si>
  <si>
    <t>Beeston Business Park, 1 Technology Drive, Nottingham, NG9 1LA, GB</t>
  </si>
  <si>
    <t>8514184</t>
  </si>
  <si>
    <t>219402186</t>
  </si>
  <si>
    <t>WLopportunities@worldline.com</t>
  </si>
  <si>
    <t>716497</t>
  </si>
  <si>
    <t>WR LOGIC LIMITED</t>
  </si>
  <si>
    <t>12658833</t>
  </si>
  <si>
    <t>225967519</t>
  </si>
  <si>
    <t>accounts@wrlogic.com</t>
  </si>
  <si>
    <t>708550</t>
  </si>
  <si>
    <t>WRANGU UK LIMITED</t>
  </si>
  <si>
    <t>6 Bevis Marks, London, EC3A 7BA, GB</t>
  </si>
  <si>
    <t>9973596</t>
  </si>
  <si>
    <t>221525255</t>
  </si>
  <si>
    <t>hello@wrangu.com</t>
  </si>
  <si>
    <t>711669</t>
  </si>
  <si>
    <t>WUBBLEYOU LIMITED</t>
  </si>
  <si>
    <t>Ye Olde Hundred, North Shields, NE29 0AE, GB</t>
  </si>
  <si>
    <t>7179509</t>
  </si>
  <si>
    <t>216634151</t>
  </si>
  <si>
    <t>mark@wubbleyou.co.uk</t>
  </si>
  <si>
    <t>723369</t>
  </si>
  <si>
    <t>WYK GROUP LIMITED</t>
  </si>
  <si>
    <t>204a Cassland Road, London, E9 5AJ, GB</t>
  </si>
  <si>
    <t>12370714</t>
  </si>
  <si>
    <t>225582347</t>
  </si>
  <si>
    <t>info@wykdigital.com</t>
  </si>
  <si>
    <t>716969</t>
  </si>
  <si>
    <t>WYSER LTD</t>
  </si>
  <si>
    <t>C/O Bevan Buckland Llp Ground Floor    Cardigan House, Swansea, SA7 9LA, GB</t>
  </si>
  <si>
    <t>12657570</t>
  </si>
  <si>
    <t>225965736</t>
  </si>
  <si>
    <t>tenders@wyser.online</t>
  </si>
  <si>
    <t>584933</t>
  </si>
  <si>
    <t>X - LAB LIMITED</t>
  </si>
  <si>
    <t>Suite C10 Josephs Well, Leeds, LS3 1AB, GB</t>
  </si>
  <si>
    <t>5995322</t>
  </si>
  <si>
    <t>671364946</t>
  </si>
  <si>
    <t>enquiries@x-labsystems.co.uk</t>
  </si>
  <si>
    <t>709054</t>
  </si>
  <si>
    <t>XANSIUM CONSULTING LIMITED</t>
  </si>
  <si>
    <t>Castlemead, Bristol, BS1 3AG, GB</t>
  </si>
  <si>
    <t>6230866</t>
  </si>
  <si>
    <t>219368565</t>
  </si>
  <si>
    <t>Digitalgov@xansium.com</t>
  </si>
  <si>
    <t>710871</t>
  </si>
  <si>
    <t>XELUX CONSULTING LTD</t>
  </si>
  <si>
    <t>6165598</t>
  </si>
  <si>
    <t>219840548</t>
  </si>
  <si>
    <t>bode@xelux-consulting.com</t>
  </si>
  <si>
    <t>710312</t>
  </si>
  <si>
    <t>XEWLI LIMITED</t>
  </si>
  <si>
    <t>22 Ripponden Business Park, Ripponden, HX6 4FF, GB</t>
  </si>
  <si>
    <t>11050425</t>
  </si>
  <si>
    <t>223477943</t>
  </si>
  <si>
    <t>gov-tenders@xewli.com</t>
  </si>
  <si>
    <t>586236</t>
  </si>
  <si>
    <t>EXPERIENCED MANAGEMENT CONSULTANTS LIMITED</t>
  </si>
  <si>
    <t>6575494</t>
  </si>
  <si>
    <t>211178055</t>
  </si>
  <si>
    <t>enquiries@xmcs.co.uk</t>
  </si>
  <si>
    <t>710024</t>
  </si>
  <si>
    <t>XNET CHAMBERS LLP</t>
  </si>
  <si>
    <t>2A CLAYFORD COTTAGES, CLAYFORD, WIMBORNE, BH21 7BJ</t>
  </si>
  <si>
    <t>SO302745</t>
  </si>
  <si>
    <t>216650723</t>
  </si>
  <si>
    <t>markc@x-net.co.uk</t>
  </si>
  <si>
    <t>722986</t>
  </si>
  <si>
    <t>XPEDITE GROUP OF COMPANIES LIMITED</t>
  </si>
  <si>
    <t>The Granary Southstoke Lane, Bath, BA2 7PQ, GB</t>
  </si>
  <si>
    <t>5133752</t>
  </si>
  <si>
    <t>738794010</t>
  </si>
  <si>
    <t>info@xpeditegoc.com</t>
  </si>
  <si>
    <t>703809</t>
  </si>
  <si>
    <t>XPERTEX LTD</t>
  </si>
  <si>
    <t>5901645</t>
  </si>
  <si>
    <t>516216608</t>
  </si>
  <si>
    <t>sales@xpertex.com</t>
  </si>
  <si>
    <t>717397</t>
  </si>
  <si>
    <t>XTRAVIRT LIMITED</t>
  </si>
  <si>
    <t>Riverbridge House Guildford Road, Leatherhead, KT22 9AD, GB</t>
  </si>
  <si>
    <t>5585938</t>
  </si>
  <si>
    <t>347853603</t>
  </si>
  <si>
    <t>accounts@xtravirt.com</t>
  </si>
  <si>
    <t>722954</t>
  </si>
  <si>
    <t>XYLEM PARTNERS LTD</t>
  </si>
  <si>
    <t>C/O Bishop Fleming Llp, Bristol, BS1 6FL, GB</t>
  </si>
  <si>
    <t>11207094</t>
  </si>
  <si>
    <t>223689153</t>
  </si>
  <si>
    <t>simone@xylempartners.co.uk</t>
  </si>
  <si>
    <t>723122</t>
  </si>
  <si>
    <t>YALLA DEV LTD</t>
  </si>
  <si>
    <t>Space4 2nd Floor, London, N4 3HH, GB</t>
  </si>
  <si>
    <t>12970417</t>
  </si>
  <si>
    <t>226383240</t>
  </si>
  <si>
    <t>hello@yallacooperative.com</t>
  </si>
  <si>
    <t>705481</t>
  </si>
  <si>
    <t>ZAIKU GROUP LTD</t>
  </si>
  <si>
    <t>10 Renwick Avenue, Prescot, L35 9JJ, GB</t>
  </si>
  <si>
    <t>8449060</t>
  </si>
  <si>
    <t>219316149</t>
  </si>
  <si>
    <t>liamshore@zaikugroup.com</t>
  </si>
  <si>
    <t>92396</t>
  </si>
  <si>
    <t>ZAIZI LTD</t>
  </si>
  <si>
    <t>Kings House, 174 Hammersmith Road,, London, W6 7JP, GB</t>
  </si>
  <si>
    <t>6440931</t>
  </si>
  <si>
    <t>211004428</t>
  </si>
  <si>
    <t>sales@zaizi.com</t>
  </si>
  <si>
    <t>712921</t>
  </si>
  <si>
    <t>ZALAM LIMITED</t>
  </si>
  <si>
    <t>37 Hadrian Court, Newcastle Upon Tyne, NE20 9JU, GB</t>
  </si>
  <si>
    <t>10233440</t>
  </si>
  <si>
    <t>221874388</t>
  </si>
  <si>
    <t>mailme@zalam.net</t>
  </si>
  <si>
    <t>716116</t>
  </si>
  <si>
    <t>ZALTEK LIMITED</t>
  </si>
  <si>
    <t>Zaltek Limited, Q16, Quorum Business Park,, Newcastle Upon Tyne, NE12 8BX, GB</t>
  </si>
  <si>
    <t>6135611</t>
  </si>
  <si>
    <t>219540395</t>
  </si>
  <si>
    <t>hello@zaltek.co.uk</t>
  </si>
  <si>
    <t>702188</t>
  </si>
  <si>
    <t>ZEB CONSULTANCY LTD</t>
  </si>
  <si>
    <t>84 Kingsbury Road, London, NW9 0AX, GB</t>
  </si>
  <si>
    <t>8300506</t>
  </si>
  <si>
    <t>218701955</t>
  </si>
  <si>
    <t>alizeb@yahoo.com</t>
  </si>
  <si>
    <t>92274</t>
  </si>
  <si>
    <t>ZENGENTI LIMITED</t>
  </si>
  <si>
    <t>The Old Pump House, Ludlow, SY8 3EG, GB</t>
  </si>
  <si>
    <t>4235317</t>
  </si>
  <si>
    <t>222173119</t>
  </si>
  <si>
    <t>tenders@zengenti.com</t>
  </si>
  <si>
    <t>706114</t>
  </si>
  <si>
    <t>ZENITECH LIMITED</t>
  </si>
  <si>
    <t>25 Victoria Street, London, SW1H 0EX</t>
  </si>
  <si>
    <t>9521846</t>
  </si>
  <si>
    <t>220787312</t>
  </si>
  <si>
    <t>alex.haylock@zenitech.co.uk</t>
  </si>
  <si>
    <t>719151</t>
  </si>
  <si>
    <t>ZENSAR TECHNOLOGIES (UK) LIMITED</t>
  </si>
  <si>
    <t>45 Folgate Street, London, E1 6GL</t>
  </si>
  <si>
    <t>4577853</t>
  </si>
  <si>
    <t>733039858</t>
  </si>
  <si>
    <t>ravi.shetty@zensar.com</t>
  </si>
  <si>
    <t>722650</t>
  </si>
  <si>
    <t>ZENZERO SOLUTIONS LIMITED</t>
  </si>
  <si>
    <t>Suite B Earlsdon Park, Coventry, CV1 3BH, GB</t>
  </si>
  <si>
    <t>3313680</t>
  </si>
  <si>
    <t>896161726</t>
  </si>
  <si>
    <t>tenders@zenzero.co.uk</t>
  </si>
  <si>
    <t>716388</t>
  </si>
  <si>
    <t>ZEST CONSULT LTD</t>
  </si>
  <si>
    <t>89 Cardigan Road, Bridlington, YO15 3JU, GB</t>
  </si>
  <si>
    <t>12635477</t>
  </si>
  <si>
    <t>225936586</t>
  </si>
  <si>
    <t>enquiries@zestconsult.co.uk</t>
  </si>
  <si>
    <t>723197</t>
  </si>
  <si>
    <t>ZIIPLINE LTD</t>
  </si>
  <si>
    <t>222 Bishopsgate, London, EC2M 4QD, GB</t>
  </si>
  <si>
    <t>15002412</t>
  </si>
  <si>
    <t>230816361</t>
  </si>
  <si>
    <t>procurement@ziipline.com</t>
  </si>
  <si>
    <t>723036</t>
  </si>
  <si>
    <t>ZION TECHNOLOGY LTD</t>
  </si>
  <si>
    <t>10 Ferry Pickering Close, Hinckley, LE10 0YN, GB</t>
  </si>
  <si>
    <t>10265734</t>
  </si>
  <si>
    <t>221917975</t>
  </si>
  <si>
    <t>info@ziontechnologyltd.co.uk</t>
  </si>
  <si>
    <t>701448</t>
  </si>
  <si>
    <t>ZIRCON SOFTWARE LIMITED</t>
  </si>
  <si>
    <t>Bellefield House, Trowbridge, BA14 7FP, GB</t>
  </si>
  <si>
    <t>3844938</t>
  </si>
  <si>
    <t>238530468</t>
  </si>
  <si>
    <t>tenders@zirconsoftware.co.uk</t>
  </si>
  <si>
    <t>700127</t>
  </si>
  <si>
    <t>ZODIAC MEDIA LTD</t>
  </si>
  <si>
    <t>21 Walter Road, Swansea, SA1 5NQ, GB</t>
  </si>
  <si>
    <t>8380547</t>
  </si>
  <si>
    <t>219225771</t>
  </si>
  <si>
    <t>info@zodiacmedia.co.uk</t>
  </si>
  <si>
    <t>93252</t>
  </si>
  <si>
    <t>ZOOCHA LIMITED</t>
  </si>
  <si>
    <t>Seed Warehouse, Hertford, SG14 1PX, GB</t>
  </si>
  <si>
    <t>7048429</t>
  </si>
  <si>
    <t>216248835</t>
  </si>
  <si>
    <t>info@zoocha.com</t>
  </si>
  <si>
    <t>704925</t>
  </si>
  <si>
    <t>ZOONOU LIMITED</t>
  </si>
  <si>
    <t>The Workshop, 10-12 St. Leonards Road, Eastbourne, BN21 3UH, GB</t>
  </si>
  <si>
    <t>5966654</t>
  </si>
  <si>
    <t>516498651</t>
  </si>
  <si>
    <t>digitalgov@zoonou.com</t>
  </si>
  <si>
    <t>721212</t>
  </si>
  <si>
    <t>ZUDU LTD</t>
  </si>
  <si>
    <t>Dundee One, River Court, Dundee, Scotland, DD1 3JT, GB</t>
  </si>
  <si>
    <t>SC472737</t>
  </si>
  <si>
    <t>219964281</t>
  </si>
  <si>
    <t>zudutenders@gmail.com</t>
  </si>
  <si>
    <t>92728</t>
  </si>
  <si>
    <t>ZUHLKE ENGINEERING LTD.</t>
  </si>
  <si>
    <t>4103211</t>
  </si>
  <si>
    <t>519986611</t>
  </si>
  <si>
    <t>ukgovernment@zuhlke.com</t>
  </si>
  <si>
    <t>709990</t>
  </si>
  <si>
    <t>ZURI TECHNOLOGIES LIMITED</t>
  </si>
  <si>
    <t>4-6 Throgmorton Avenue, Lonndon Throgmorton Avenue, London, EC2N 2DL, GB</t>
  </si>
  <si>
    <t>9010128</t>
  </si>
  <si>
    <t>220096370</t>
  </si>
  <si>
    <t>sales@zuri-tec.com</t>
  </si>
  <si>
    <t>718028</t>
  </si>
  <si>
    <t>CONSULT PLEX LIMITED</t>
  </si>
  <si>
    <t>357 Katherine Road, London, E7 8LT, GB</t>
  </si>
  <si>
    <t>12499443</t>
  </si>
  <si>
    <t>225755175</t>
  </si>
  <si>
    <t>info@consultplex.com</t>
  </si>
  <si>
    <t>718871</t>
  </si>
  <si>
    <t>INDIESPRING LIMITED</t>
  </si>
  <si>
    <t>Lancaster Buildings, 77 Deansgate, Manchester, M3 2BW, GB</t>
  </si>
  <si>
    <t>7807861</t>
  </si>
  <si>
    <t>217500221</t>
  </si>
  <si>
    <t>hello@indiespring.com</t>
  </si>
  <si>
    <t>580099</t>
  </si>
  <si>
    <t>RESTART CONSULTING LIMITED</t>
  </si>
  <si>
    <t>Unit 8 Powderham House Park Five Business Centre, Harrier Way, Exeter, EX2 7HU, GB</t>
  </si>
  <si>
    <t>4758924</t>
  </si>
  <si>
    <t>734955821</t>
  </si>
  <si>
    <t>commercial@restartconsulting.com</t>
  </si>
  <si>
    <t>706262</t>
  </si>
  <si>
    <t>SPYROSOFT LTD</t>
  </si>
  <si>
    <t>Smartbase Target Way, Christchurch, BH23 6NW, GB</t>
  </si>
  <si>
    <t>9952842</t>
  </si>
  <si>
    <t>221498515</t>
  </si>
  <si>
    <t>ukbids@spyro-soft.com</t>
  </si>
  <si>
    <t>715293</t>
  </si>
  <si>
    <t>YEXLE LIMITED</t>
  </si>
  <si>
    <t>Suite 233 Fairbourne Drive, Milton Keynes, MK10 9RG, GB</t>
  </si>
  <si>
    <t>12342816</t>
  </si>
  <si>
    <t>225538643</t>
  </si>
  <si>
    <t>admin@yexle.com</t>
  </si>
  <si>
    <t>710327</t>
  </si>
  <si>
    <t>TESTQ TECHNOLOGIES LIMITED</t>
  </si>
  <si>
    <t>49c The Parade, Leicester, LE2 5BB, GB</t>
  </si>
  <si>
    <t>6406448</t>
  </si>
  <si>
    <t>210959863</t>
  </si>
  <si>
    <t>dhan@testqtech.com</t>
  </si>
  <si>
    <t>RM1043.9 Digital Outcomes and Specialists 7 Unsuccessful Supplier List Lot 1 Only</t>
  </si>
  <si>
    <t>RM1043.9 Digital Outcomes and Specialists 7 Successful Supplier List  Lot 2 Only</t>
  </si>
  <si>
    <t>719397</t>
  </si>
  <si>
    <t>BGTS LTD</t>
  </si>
  <si>
    <t>Soho Works, London, WC2R 1EA, GB</t>
  </si>
  <si>
    <t>13280202</t>
  </si>
  <si>
    <t>227803824</t>
  </si>
  <si>
    <t>suman.alamsetti@bilgeadam.com</t>
  </si>
  <si>
    <t>703975c</t>
  </si>
  <si>
    <t xml:space="preserve">Public Hall, London, SW1A 2HU, GB
19 Trinity Rise, London SW2 2QP
85 Great Portland Street, London, W1W 7LT
The Smiths Building, 179 Great Portland Street, London, W1W 5PL
The Pinnacle, Building A, 150-170 Midsummer Boulevard, Milton Keynes, Buckinghamshire, MK9 1FD
</t>
  </si>
  <si>
    <t>221647434
223604803
223857857
222285836
221590196</t>
  </si>
  <si>
    <t xml:space="preserve">procurement@createchange.io
hetty@scroll.co.uk
john.sandall@coefficient.ai
rich.story@servita.com
simon@register-dynamics.co.uk
</t>
  </si>
  <si>
    <t>711025</t>
  </si>
  <si>
    <t>PERMANENT FUTURES LIMITED</t>
  </si>
  <si>
    <t>19 New Street Horsforth, Leeds, LS18 4BH, GB</t>
  </si>
  <si>
    <t>4430310</t>
  </si>
  <si>
    <t>424426133</t>
  </si>
  <si>
    <t>rachel.mather@futures.co.uk</t>
  </si>
  <si>
    <t>704945</t>
  </si>
  <si>
    <t>HANOVER DIGITAL LIMITED</t>
  </si>
  <si>
    <t>6009584</t>
  </si>
  <si>
    <t>671510704</t>
  </si>
  <si>
    <t>sales@hanrec.com</t>
  </si>
  <si>
    <t>709796</t>
  </si>
  <si>
    <t>HEALTH SYSTEMS SUPPORT LIMITED</t>
  </si>
  <si>
    <t>7 Station Road, Woking, GU24 8AQ, GB</t>
  </si>
  <si>
    <t>11242619</t>
  </si>
  <si>
    <t>223737183</t>
  </si>
  <si>
    <t>services@healthsystemssupport.co.uk</t>
  </si>
  <si>
    <t>701042</t>
  </si>
  <si>
    <t>NAMOS SOLUTIONS LTD</t>
  </si>
  <si>
    <t>2 London Wall Place, London, EC2Y 5AU, GB</t>
  </si>
  <si>
    <t>8143537</t>
  </si>
  <si>
    <t>218493651</t>
  </si>
  <si>
    <t>sales@namossolutions.com</t>
  </si>
  <si>
    <t>723242</t>
  </si>
  <si>
    <t>PANAMOURE GROUP LLP</t>
  </si>
  <si>
    <t>1 Cranbrook Business Centre, Cranbrook, TN17 3EJ, GB</t>
  </si>
  <si>
    <t>OC433739</t>
  </si>
  <si>
    <t>226349887</t>
  </si>
  <si>
    <t>info@panamoure.com</t>
  </si>
  <si>
    <t>701039c</t>
  </si>
  <si>
    <t>Studio D Taper Building, London, SE1 4GT, GB
450 Brook Drive, Reading, Berkshire, RG2 6UU</t>
  </si>
  <si>
    <t>210995868
777491432</t>
  </si>
  <si>
    <t>support@the4oc.com
jon.poole@cps.co.uk</t>
  </si>
  <si>
    <t>714643c</t>
  </si>
  <si>
    <t xml:space="preserve">167-169 Great Portland Street, London, W1W 5PF, GB
Unit 6 Capital Business Park, Borehamwood, WD6 1GW
</t>
  </si>
  <si>
    <t>224321227
211015244</t>
  </si>
  <si>
    <t xml:space="preserve">gov@transformcx.com
ssk@infoplusltd.co.uk
</t>
  </si>
  <si>
    <t>45 Gresham Street
London
EC2V 7BG
United Kingdom</t>
  </si>
  <si>
    <t>04103211</t>
  </si>
  <si>
    <t>RM1043.9 Digital Outcomes and Specialists 7 Unsuccessful Supplier List Lot 2 Only</t>
  </si>
  <si>
    <t xml:space="preserve">2 WHITECHAPEL ROAD
</t>
  </si>
  <si>
    <t>10443621</t>
  </si>
  <si>
    <t>N/A</t>
  </si>
  <si>
    <t>RM1043.9 Digital Outcomes and Specialists 7 Successful Supplier List  Lot 3 Only</t>
  </si>
  <si>
    <t>717918</t>
  </si>
  <si>
    <t>1810 CREATIVE LIMITED</t>
  </si>
  <si>
    <t>Level 5a Maple House, London, W1T 7NF, GB</t>
  </si>
  <si>
    <t>8473848</t>
  </si>
  <si>
    <t>219348892</t>
  </si>
  <si>
    <t>services@1810creative.com</t>
  </si>
  <si>
    <t>715095</t>
  </si>
  <si>
    <t>ABRAXOR LTD</t>
  </si>
  <si>
    <t>100 Church Street, Brighton, BN1 1UJ, GB</t>
  </si>
  <si>
    <t>5748868</t>
  </si>
  <si>
    <t>349530613</t>
  </si>
  <si>
    <t>wasim@abraxor.com</t>
  </si>
  <si>
    <t>703230</t>
  </si>
  <si>
    <t>ACCESS COMPUTER CONSULTING PLC</t>
  </si>
  <si>
    <t>Access House, Basingstoke, RG21 7QQ, GB</t>
  </si>
  <si>
    <t>3239279</t>
  </si>
  <si>
    <t>423816131</t>
  </si>
  <si>
    <t>lisa.christopherson@accessplc.com</t>
  </si>
  <si>
    <t>701659</t>
  </si>
  <si>
    <t>ACTIVE INFORMATICS LTD</t>
  </si>
  <si>
    <t>Belvedere House Basing View, Basingstoke, RG21 4HG, GB</t>
  </si>
  <si>
    <t>6720040</t>
  </si>
  <si>
    <t>211398657</t>
  </si>
  <si>
    <t>info@activeinformatics.com</t>
  </si>
  <si>
    <t>723013</t>
  </si>
  <si>
    <t>ADM COMPUTING LTD</t>
  </si>
  <si>
    <t>Booths Park 3 Booths Park, Knutsford, WA16 8GS, GB</t>
  </si>
  <si>
    <t>3920964</t>
  </si>
  <si>
    <t>239310548</t>
  </si>
  <si>
    <t>jim.knowlson@adm-msp.co.uk</t>
  </si>
  <si>
    <t>92582</t>
  </si>
  <si>
    <t>ADVENT IM LIMITED</t>
  </si>
  <si>
    <t>Cradley Enterprise Centre, Halesowen, B63 2QB, GB</t>
  </si>
  <si>
    <t>4626377</t>
  </si>
  <si>
    <t>733527928</t>
  </si>
  <si>
    <t>bestpractice@advent-im.co.uk</t>
  </si>
  <si>
    <t>723178</t>
  </si>
  <si>
    <t>ALGORYTHM LIMITED</t>
  </si>
  <si>
    <t>119 Belvedere Road, Bexleyheath, DA7 4PA, GB</t>
  </si>
  <si>
    <t>9674454</t>
  </si>
  <si>
    <t>220986647</t>
  </si>
  <si>
    <t>joshharris@algorythm.solutions</t>
  </si>
  <si>
    <t>711687</t>
  </si>
  <si>
    <t>ALIUD SOLUTIONS LTD</t>
  </si>
  <si>
    <t>Unit 8 Dock Offices, London, SE16 2XU, GB</t>
  </si>
  <si>
    <t>11780549</t>
  </si>
  <si>
    <t>224655680</t>
  </si>
  <si>
    <t>behnam.rezapour@aliudsolutions.co.uk</t>
  </si>
  <si>
    <t>582283</t>
  </si>
  <si>
    <t>ALLEN LANE LIMITED</t>
  </si>
  <si>
    <t>5115229</t>
  </si>
  <si>
    <t>738603443</t>
  </si>
  <si>
    <t>joetyrrell@allenlane.co.uk</t>
  </si>
  <si>
    <t>92656</t>
  </si>
  <si>
    <t>ARCANUM INFORMATION SECURITY LIMITED</t>
  </si>
  <si>
    <t>Ty Penywaun, Mountain Road, Bedwas, Caerphilly, CF83 8ER, GB</t>
  </si>
  <si>
    <t>6567907</t>
  </si>
  <si>
    <t>211168162</t>
  </si>
  <si>
    <t>tenders@arcanumis.com</t>
  </si>
  <si>
    <t>700718</t>
  </si>
  <si>
    <t>ARUM SYSTEMS LTD</t>
  </si>
  <si>
    <t>Eq, 4th Floor, Bristol, BS1 6AX, GB</t>
  </si>
  <si>
    <t>3603562</t>
  </si>
  <si>
    <t>236062852</t>
  </si>
  <si>
    <t>forid.meah@arum-global.com</t>
  </si>
  <si>
    <t>719300</t>
  </si>
  <si>
    <t>ASCOT LONDON CONSULTING LIMITED</t>
  </si>
  <si>
    <t>85 First Floor, London, W1W 7LT, GB</t>
  </si>
  <si>
    <t>12705555</t>
  </si>
  <si>
    <t>226029652</t>
  </si>
  <si>
    <t>adrian@ascot.london</t>
  </si>
  <si>
    <t>713809</t>
  </si>
  <si>
    <t>ASSYSTEM ENERGY &amp; INFRASTRUCTURE LIMITED</t>
  </si>
  <si>
    <t>Innovation Centre 1 Evolution Park, Blackburn, BB1 2FD, GB</t>
  </si>
  <si>
    <t>3148098</t>
  </si>
  <si>
    <t>494788052</t>
  </si>
  <si>
    <t>eitenders@assystem.com</t>
  </si>
  <si>
    <t>580073</t>
  </si>
  <si>
    <t>BE-IT RESOURCING LTD</t>
  </si>
  <si>
    <t>SC444477</t>
  </si>
  <si>
    <t>219295174</t>
  </si>
  <si>
    <t>587062</t>
  </si>
  <si>
    <t>BODHI RESOURCING LTD</t>
  </si>
  <si>
    <t>The Square Works, Bristol, BS8 1HB, GB</t>
  </si>
  <si>
    <t>9002364</t>
  </si>
  <si>
    <t>220086272</t>
  </si>
  <si>
    <t>zane@bodhiresourcing.com</t>
  </si>
  <si>
    <t>707516</t>
  </si>
  <si>
    <t>BONSAI TECHNICAL SERVICES LIMITED</t>
  </si>
  <si>
    <t>1, Derwent Business Centre, Derby, DE1 2BU, GB</t>
  </si>
  <si>
    <t>7502338</t>
  </si>
  <si>
    <t>217097908</t>
  </si>
  <si>
    <t>dash.desai@bonsaitsl.com</t>
  </si>
  <si>
    <t>93515</t>
  </si>
  <si>
    <t>BROMCOM COMPUTERS PLC</t>
  </si>
  <si>
    <t>Rutland House, 44 Masons Hill, Bromley, BR2 9JG, GB</t>
  </si>
  <si>
    <t>2040690</t>
  </si>
  <si>
    <t>298225376</t>
  </si>
  <si>
    <t>tenders@bromcom.com</t>
  </si>
  <si>
    <t>711421</t>
  </si>
  <si>
    <t>BULIEN LLP</t>
  </si>
  <si>
    <t>Bulien Llp The Core, Bath Lane, Newcastle Upon Tyne, NE4 5TF, GB</t>
  </si>
  <si>
    <t>OC426439</t>
  </si>
  <si>
    <t>224919516</t>
  </si>
  <si>
    <t>frameworks@bulien.com</t>
  </si>
  <si>
    <t>723402</t>
  </si>
  <si>
    <t>CAKE CONSULTANCY LTD</t>
  </si>
  <si>
    <t>41a Duke Road, London, W4 2BA, GB</t>
  </si>
  <si>
    <t>6584083</t>
  </si>
  <si>
    <t>211189158</t>
  </si>
  <si>
    <t>lizzie@cakeconsultancy.com</t>
  </si>
  <si>
    <t>701375</t>
  </si>
  <si>
    <t>CAPACITAS LIMITED</t>
  </si>
  <si>
    <t>Second Floor, 8-10 Hatton Garden, London, EC1N 8AH, GB</t>
  </si>
  <si>
    <t>4363163</t>
  </si>
  <si>
    <t>423755862</t>
  </si>
  <si>
    <t>sales@capacitas.co.uk</t>
  </si>
  <si>
    <t>723289</t>
  </si>
  <si>
    <t>CCL-FORENSICS LIMITED</t>
  </si>
  <si>
    <t>36 Cygnet Court Timothys Bridge Road, Stratford-Upon-Avon, CV37 9NW, GB</t>
  </si>
  <si>
    <t>5314495</t>
  </si>
  <si>
    <t>233847644</t>
  </si>
  <si>
    <t>tenders@cclsolutionsgroup.com</t>
  </si>
  <si>
    <t>701780</t>
  </si>
  <si>
    <t>CELIDOR LIMITED</t>
  </si>
  <si>
    <t>50 Uplands Road, London, N8 9NL, GB</t>
  </si>
  <si>
    <t>8870661</t>
  </si>
  <si>
    <t>219870449</t>
  </si>
  <si>
    <t>paul@celidor.net</t>
  </si>
  <si>
    <t>718796</t>
  </si>
  <si>
    <t>CHANGE SPECIALISTS LIMITED</t>
  </si>
  <si>
    <t>Brooks House, 1 Albion Place, Maidstone, ME14 5DY, GB</t>
  </si>
  <si>
    <t>8320269</t>
  </si>
  <si>
    <t>218728063</t>
  </si>
  <si>
    <t>julian.brown@changespecialists.co.uk</t>
  </si>
  <si>
    <t>710626</t>
  </si>
  <si>
    <t>CLARITY CONSULTING ASSOCIATES LTD</t>
  </si>
  <si>
    <t>9610817</t>
  </si>
  <si>
    <t>220903589</t>
  </si>
  <si>
    <t>tenders@ccal.co.uk</t>
  </si>
  <si>
    <t>714877</t>
  </si>
  <si>
    <t>COALEY PEAK LTD</t>
  </si>
  <si>
    <t>The Limes, Cheltenham, GL50 3AW, GB</t>
  </si>
  <si>
    <t>11783676</t>
  </si>
  <si>
    <t>224659830</t>
  </si>
  <si>
    <t>stephen.grindley@coaleypeak.co.uk</t>
  </si>
  <si>
    <t>708456</t>
  </si>
  <si>
    <t>CODA TECHNOLOGY SERVICES LTD</t>
  </si>
  <si>
    <t>Suites 12 &amp; 13 Chantal House 13-17 High Beech Road, Loughton, IG10 4BN, GB</t>
  </si>
  <si>
    <t>10874924</t>
  </si>
  <si>
    <t>223109131</t>
  </si>
  <si>
    <t>steve@codatechnology.net</t>
  </si>
  <si>
    <t>720679</t>
  </si>
  <si>
    <t>CODE FIRST GIRLS LIMITED</t>
  </si>
  <si>
    <t>3rd Floor 20-24 Old Street, London, EC1V 9AB, GB</t>
  </si>
  <si>
    <t>13792640</t>
  </si>
  <si>
    <t>228514098</t>
  </si>
  <si>
    <t>bd@codefirstgirls.com</t>
  </si>
  <si>
    <t>723158</t>
  </si>
  <si>
    <t>CX CONSULTANCY LIMITED</t>
  </si>
  <si>
    <t>2a Fernlea Gardens, Bristol, BS20 0JF, GB</t>
  </si>
  <si>
    <t>6172409</t>
  </si>
  <si>
    <t>219910101</t>
  </si>
  <si>
    <t>alan@colville.cx</t>
  </si>
  <si>
    <t>700138</t>
  </si>
  <si>
    <t>CYBER GUARDED LIMITED</t>
  </si>
  <si>
    <t>11 Church Road, Great Bookham, KT23 3PB, GB</t>
  </si>
  <si>
    <t>6381088</t>
  </si>
  <si>
    <t>210691342</t>
  </si>
  <si>
    <t>paul.toye@cyberguarded.com</t>
  </si>
  <si>
    <t>700635</t>
  </si>
  <si>
    <t>CYBERIS LIMITED</t>
  </si>
  <si>
    <t>Unit E The Courtyard The Courtyard, Tewkesbury, GL20 8GD, GB</t>
  </si>
  <si>
    <t>7556994</t>
  </si>
  <si>
    <t>217169431</t>
  </si>
  <si>
    <t>procurement@cyberis.com</t>
  </si>
  <si>
    <t>712919</t>
  </si>
  <si>
    <t>GOODING&amp;CO LTD</t>
  </si>
  <si>
    <t>Unit 14 Dunchideock Barton, Exeter, EX2 9UA, GB</t>
  </si>
  <si>
    <t>10625448</t>
  </si>
  <si>
    <t>222770115</t>
  </si>
  <si>
    <t>info@dataprivacyadvisory.com</t>
  </si>
  <si>
    <t>701676</t>
  </si>
  <si>
    <t>DE VOIL CONSULTING LIMITED</t>
  </si>
  <si>
    <t>90 Thornbury Road, Middlesex, TW7 4LN, GB</t>
  </si>
  <si>
    <t>2522902</t>
  </si>
  <si>
    <t>505751289</t>
  </si>
  <si>
    <t>enquiries@devoil.com</t>
  </si>
  <si>
    <t>713743</t>
  </si>
  <si>
    <t>DEFENSIVE DECISIONS LTD</t>
  </si>
  <si>
    <t>11146864</t>
  </si>
  <si>
    <t>223607551</t>
  </si>
  <si>
    <t>infor@defensivedecisions.co.uk</t>
  </si>
  <si>
    <t>718068</t>
  </si>
  <si>
    <t>DEVOPSTER IT CONSULTANTS LTD</t>
  </si>
  <si>
    <t>103 Newtown Road, Newbury, RG14 7EA, GB</t>
  </si>
  <si>
    <t>10292432</t>
  </si>
  <si>
    <t>221953717</t>
  </si>
  <si>
    <t>ralex@devopster-it.com</t>
  </si>
  <si>
    <t>716877</t>
  </si>
  <si>
    <t>DIGITAL CANDI LTD</t>
  </si>
  <si>
    <t>5 Burgidge Way, Chinnor, OX39 4BF, GB</t>
  </si>
  <si>
    <t>12615078</t>
  </si>
  <si>
    <t>225909166</t>
  </si>
  <si>
    <t>david@candibox.co.uk</t>
  </si>
  <si>
    <t>722042</t>
  </si>
  <si>
    <t>DIRECT ACCESS HEALTHCARE GROUP LIMITED</t>
  </si>
  <si>
    <t>Jackson House, Chingford, E4 7BU, GB</t>
  </si>
  <si>
    <t>10201779</t>
  </si>
  <si>
    <t>221831439</t>
  </si>
  <si>
    <t>andrew@gp-liaison.com</t>
  </si>
  <si>
    <t>714377</t>
  </si>
  <si>
    <t>DMRC TECHNOLOGIES LTD</t>
  </si>
  <si>
    <t>101 Cavendish Avenue, Harrow, HA1 3RF, GB</t>
  </si>
  <si>
    <t>11412667</t>
  </si>
  <si>
    <t>223967156</t>
  </si>
  <si>
    <t>raj@dmrc.uk</t>
  </si>
  <si>
    <t>93036</t>
  </si>
  <si>
    <t>DSSEC LTD</t>
  </si>
  <si>
    <t>7136217</t>
  </si>
  <si>
    <t>216569800</t>
  </si>
  <si>
    <t>info@dssec.co.uk</t>
  </si>
  <si>
    <t>716700</t>
  </si>
  <si>
    <t>DUKEBERRY LTD</t>
  </si>
  <si>
    <t>Horner Downey &amp; Co 10 Stadium Court, Bromborough, CH62 3RP, GB</t>
  </si>
  <si>
    <t>9950888</t>
  </si>
  <si>
    <t>221495944</t>
  </si>
  <si>
    <t>info@dukeberry.co.uk</t>
  </si>
  <si>
    <t>706919</t>
  </si>
  <si>
    <t>ECCE MEDIA LIMITED</t>
  </si>
  <si>
    <t>The Old Print Works High Street, Sevenoaks, TN14 5PQ, GB</t>
  </si>
  <si>
    <t>3911569</t>
  </si>
  <si>
    <t>239214161</t>
  </si>
  <si>
    <t>info@ecce.uk</t>
  </si>
  <si>
    <t>718022</t>
  </si>
  <si>
    <t>EDYON LIMITED</t>
  </si>
  <si>
    <t>7610263</t>
  </si>
  <si>
    <t>217239061</t>
  </si>
  <si>
    <t>darran.edwards@edyon.co.uk</t>
  </si>
  <si>
    <t>715106</t>
  </si>
  <si>
    <t>EI SQUARE LIMITED</t>
  </si>
  <si>
    <t>6646587</t>
  </si>
  <si>
    <t>211305819</t>
  </si>
  <si>
    <t>contact@eisquare.co.uk</t>
  </si>
  <si>
    <t>723329</t>
  </si>
  <si>
    <t>EKT CONSULTING LTD</t>
  </si>
  <si>
    <t>14 Hurst Gardens, Hassocks, BN6 9ST, GB</t>
  </si>
  <si>
    <t>15235598</t>
  </si>
  <si>
    <t>231132035</t>
  </si>
  <si>
    <t>annette@ektconsulting.co.uk</t>
  </si>
  <si>
    <t>704043</t>
  </si>
  <si>
    <t>ERG GROUP LIMITED</t>
  </si>
  <si>
    <t>8 Fleet Street, Birmingham, B3 1JH, GB</t>
  </si>
  <si>
    <t>4673177</t>
  </si>
  <si>
    <t>733997683</t>
  </si>
  <si>
    <t>salessupport@erg-uk.com</t>
  </si>
  <si>
    <t>717541</t>
  </si>
  <si>
    <t>ERP TECH SOLUTIONS LIMITED</t>
  </si>
  <si>
    <t>Iwg, Suite 109, 220 Wharfedale Road, Wokingham, RG41 5TP, GB</t>
  </si>
  <si>
    <t>7942150</t>
  </si>
  <si>
    <t>218227480</t>
  </si>
  <si>
    <t>717688</t>
  </si>
  <si>
    <t>EUNOIA CONSULTING LIMITED</t>
  </si>
  <si>
    <t>37 The Hedgerows, Bishop's Stortford, CM23 5FD, GB</t>
  </si>
  <si>
    <t>8187307</t>
  </si>
  <si>
    <t>218551288</t>
  </si>
  <si>
    <t>jon.holder@eunoiaconsulting.com</t>
  </si>
  <si>
    <t>718336</t>
  </si>
  <si>
    <t>EVERITY LTD</t>
  </si>
  <si>
    <t>8 High Street, Heathfield, TN21 8LS, GB</t>
  </si>
  <si>
    <t>7975172</t>
  </si>
  <si>
    <t>218271453</t>
  </si>
  <si>
    <t>info@everity.co.uk</t>
  </si>
  <si>
    <t>704804</t>
  </si>
  <si>
    <t>EVISA SOLUTIONS LIMITED</t>
  </si>
  <si>
    <t>111 Charmouth Road, Hertfordshire, AL1 4SG, GB</t>
  </si>
  <si>
    <t>4671940</t>
  </si>
  <si>
    <t>733985902</t>
  </si>
  <si>
    <t>713938</t>
  </si>
  <si>
    <t>EXACT IT RESOURCES LTD</t>
  </si>
  <si>
    <t>58 Greystone Road, Antrim, BT41 1JZ, GB</t>
  </si>
  <si>
    <t>NI605067</t>
  </si>
  <si>
    <t>216978336</t>
  </si>
  <si>
    <t>randal.mcdonnell@exactitresources.com</t>
  </si>
  <si>
    <t>707839</t>
  </si>
  <si>
    <t>FEEDMYPIXEL LTD</t>
  </si>
  <si>
    <t>7a Old London Road, St. Albans, AL1 1QE, GB</t>
  </si>
  <si>
    <t>8198085</t>
  </si>
  <si>
    <t>218565482</t>
  </si>
  <si>
    <t>ben@feedmypixel.com</t>
  </si>
  <si>
    <t>722974</t>
  </si>
  <si>
    <t>FOAM WORKS DIGITAL LIMITED</t>
  </si>
  <si>
    <t>13650717</t>
  </si>
  <si>
    <t>228324491</t>
  </si>
  <si>
    <t>alexosborne77@hotmail.com</t>
  </si>
  <si>
    <t>721629</t>
  </si>
  <si>
    <t>FRANCIONI LIMITED</t>
  </si>
  <si>
    <t>C/O Carrington Accountancy Birchin Court, London, EC3V 9DU, GB</t>
  </si>
  <si>
    <t>9101346</t>
  </si>
  <si>
    <t>220214830</t>
  </si>
  <si>
    <t>alex@francioni.co</t>
  </si>
  <si>
    <t>717471</t>
  </si>
  <si>
    <t>FUTURI LIMITED</t>
  </si>
  <si>
    <t>Bruce Allen Llp Ground Floor Suite, Crown House, Hornchurch, RM11 1EW, GB</t>
  </si>
  <si>
    <t>4078093</t>
  </si>
  <si>
    <t>220766500</t>
  </si>
  <si>
    <t>getintouch@futuri.com</t>
  </si>
  <si>
    <t>722961</t>
  </si>
  <si>
    <t>GCS RECRUITMENT SPECIALISTS LIMITED</t>
  </si>
  <si>
    <t>5th Floor 4 Coleman Street, London, EC2R 5AR, GB</t>
  </si>
  <si>
    <t>5609278</t>
  </si>
  <si>
    <t>348093050</t>
  </si>
  <si>
    <t>bids@builtenvironmentrecruitment.com</t>
  </si>
  <si>
    <t>92718</t>
  </si>
  <si>
    <t>GEGU LIMITED</t>
  </si>
  <si>
    <t>8130805</t>
  </si>
  <si>
    <t>218476973</t>
  </si>
  <si>
    <t>paul.waine@gegu.co.uk</t>
  </si>
  <si>
    <t>93690</t>
  </si>
  <si>
    <t>GEOFF SMITH ASSOCIATES LIMITED</t>
  </si>
  <si>
    <t>5 Cartwright Court Cartwright Way, Bardon, LE67 1UE, GB</t>
  </si>
  <si>
    <t>3342175</t>
  </si>
  <si>
    <t>896769270</t>
  </si>
  <si>
    <t>sales@gsaltd.com</t>
  </si>
  <si>
    <t>583469</t>
  </si>
  <si>
    <t>GHYSTON LIMITED</t>
  </si>
  <si>
    <t>5th Floor West, Programme, Bristol, BS1 2LZ, GB</t>
  </si>
  <si>
    <t>9304061</t>
  </si>
  <si>
    <t>220479043</t>
  </si>
  <si>
    <t>contracts@ghyston.com</t>
  </si>
  <si>
    <t>705027</t>
  </si>
  <si>
    <t>GILTAR INFORMATION SECURITY LIMITED</t>
  </si>
  <si>
    <t>Ivy Tower Farm, Tenby, SA70 8LP, GB</t>
  </si>
  <si>
    <t>9467075</t>
  </si>
  <si>
    <t>220716098</t>
  </si>
  <si>
    <t>dudley.joseph@giltar-infosec.co.uk</t>
  </si>
  <si>
    <t>705034</t>
  </si>
  <si>
    <t>GO LIVE UK LIMITED</t>
  </si>
  <si>
    <t>Ingenious Accountants, London, E17 3JZ, GB</t>
  </si>
  <si>
    <t>4193272</t>
  </si>
  <si>
    <t>232439179</t>
  </si>
  <si>
    <t>admin@goliveuk.com</t>
  </si>
  <si>
    <t>705963</t>
  </si>
  <si>
    <t>HABLE EDUCATION LTD</t>
  </si>
  <si>
    <t>Suite 3 Bignell Park Barns, Bicester, OX26 1TD, GB</t>
  </si>
  <si>
    <t>9023294</t>
  </si>
  <si>
    <t>220110525</t>
  </si>
  <si>
    <t>finance@hable.co.uk</t>
  </si>
  <si>
    <t>704041</t>
  </si>
  <si>
    <t>Harvey Nash Limited</t>
  </si>
  <si>
    <t>3 Noble Street, London, EC2V 7EE, GB</t>
  </si>
  <si>
    <t>2202746</t>
  </si>
  <si>
    <t>397787763</t>
  </si>
  <si>
    <t>bids-uk@harveynash.com</t>
  </si>
  <si>
    <t>92279</t>
  </si>
  <si>
    <t>HAYS SPECIALIST RECRUITMENT LIMITED</t>
  </si>
  <si>
    <t>4th Floor 20 Triton Street, London, NW1 3BF, GB</t>
  </si>
  <si>
    <t>975677</t>
  </si>
  <si>
    <t>227170826</t>
  </si>
  <si>
    <t>bids@hays.com</t>
  </si>
  <si>
    <t>714781</t>
  </si>
  <si>
    <t>HEALTH-E-FINANCIALS LIMITED</t>
  </si>
  <si>
    <t>Keepers Cottage, Help Out Mill Shackerstone Lane, Nuneaton, CV13 0BT, GB</t>
  </si>
  <si>
    <t>8806555</t>
  </si>
  <si>
    <t>219786392</t>
  </si>
  <si>
    <t>bryan@health-e-financials.com</t>
  </si>
  <si>
    <t>711615</t>
  </si>
  <si>
    <t>HEALTHINNOVA LIMITED</t>
  </si>
  <si>
    <t>Trinity Church, Bath, BA1 2HN, GB</t>
  </si>
  <si>
    <t>9452530</t>
  </si>
  <si>
    <t>220697129</t>
  </si>
  <si>
    <t>hello@healthinnova.com</t>
  </si>
  <si>
    <t>719128</t>
  </si>
  <si>
    <t>HENKO LIMITED</t>
  </si>
  <si>
    <t>25 Cronks Hill Road, Redhill, RH1 6LY, GB</t>
  </si>
  <si>
    <t>10910832</t>
  </si>
  <si>
    <t>223157760</t>
  </si>
  <si>
    <t>info@henko.co.uk</t>
  </si>
  <si>
    <t>715940</t>
  </si>
  <si>
    <t>HOLHOOJA LTD</t>
  </si>
  <si>
    <t>12116582</t>
  </si>
  <si>
    <t>225233991</t>
  </si>
  <si>
    <t>gcloud@holhooja.co.uk</t>
  </si>
  <si>
    <t>703177</t>
  </si>
  <si>
    <t>IAP CONSULTING LIMITED</t>
  </si>
  <si>
    <t>9109154</t>
  </si>
  <si>
    <t>220225195</t>
  </si>
  <si>
    <t>usman.khan@iapconsulting.co.uk</t>
  </si>
  <si>
    <t>701519</t>
  </si>
  <si>
    <t>IGNITE DIGITAL SEARCH LIMITED</t>
  </si>
  <si>
    <t>Dunkley's Accountants Woodlands Lane, Bristol, BS32 4JY, GB</t>
  </si>
  <si>
    <t>9309387</t>
  </si>
  <si>
    <t>220486076</t>
  </si>
  <si>
    <t>bristol@ignite.digital</t>
  </si>
  <si>
    <t>721373</t>
  </si>
  <si>
    <t>IKENGA SOLUTIONS LTD</t>
  </si>
  <si>
    <t>9149381</t>
  </si>
  <si>
    <t>220277316</t>
  </si>
  <si>
    <t>chinasa.uyanna@ikenga.co.uk</t>
  </si>
  <si>
    <t>723149</t>
  </si>
  <si>
    <t>INFORMED RECRUITMENT LTD</t>
  </si>
  <si>
    <t>2 King Street, Nottingham, NG1 2AS, GB</t>
  </si>
  <si>
    <t>12080955</t>
  </si>
  <si>
    <t>225185929</t>
  </si>
  <si>
    <t>talktous@informedrecruitment.com</t>
  </si>
  <si>
    <t>722598</t>
  </si>
  <si>
    <t>INOV8 CONSULTING LTD.</t>
  </si>
  <si>
    <t>14 Newton Place, Glasgow, G3 7PY, GB</t>
  </si>
  <si>
    <t>SC401882</t>
  </si>
  <si>
    <t>217321735</t>
  </si>
  <si>
    <t>enquiries@inov8consulting.co.uk</t>
  </si>
  <si>
    <t>704119</t>
  </si>
  <si>
    <t>INTEGRAL ENTERPRISE SOLUTIONS LTD</t>
  </si>
  <si>
    <t>16 Mere Oaks, Wigan, WN1 2SL, GB</t>
  </si>
  <si>
    <t>7374258</t>
  </si>
  <si>
    <t>216899853</t>
  </si>
  <si>
    <t>simon.deeley@exordialpartners.com</t>
  </si>
  <si>
    <t>717810</t>
  </si>
  <si>
    <t>INVICTUS DATA LTD</t>
  </si>
  <si>
    <t>Rose Tree Cottage, Hereford, HR4 8RN, GB</t>
  </si>
  <si>
    <t>11562160</t>
  </si>
  <si>
    <t>224362196</t>
  </si>
  <si>
    <t>rob@invictusdata.co.uk</t>
  </si>
  <si>
    <t>718475</t>
  </si>
  <si>
    <t>IP FOUR DIGITAL LIMITED</t>
  </si>
  <si>
    <t>Business First Centre, Burnley, BB12 6HH, GB</t>
  </si>
  <si>
    <t>12599318</t>
  </si>
  <si>
    <t>225888488</t>
  </si>
  <si>
    <t>aaron@ip-four.co.uk</t>
  </si>
  <si>
    <t>723183</t>
  </si>
  <si>
    <t>IT VALLEY (LONDON) LTD</t>
  </si>
  <si>
    <t>1 Meadlake Place,ThorpeÂ Lea Road, Egham, TW20 8HE, GB</t>
  </si>
  <si>
    <t>9462888</t>
  </si>
  <si>
    <t>220710530</t>
  </si>
  <si>
    <t>shilpa.singh@itvalleylondon.co.uk</t>
  </si>
  <si>
    <t>586616</t>
  </si>
  <si>
    <t>IT WORKS HEALTH LIMITED</t>
  </si>
  <si>
    <t>Artis House, Fairways Business Park Pittman Way, Preston, PR2 9LF, GB</t>
  </si>
  <si>
    <t>8622591</t>
  </si>
  <si>
    <t>219544862</t>
  </si>
  <si>
    <t>digitalhealth@itworkshealth.co.uk</t>
  </si>
  <si>
    <t>93143</t>
  </si>
  <si>
    <t>JUPITER CONSULTING SERVICES LIMITED</t>
  </si>
  <si>
    <t>60 Ritherdon Road, London, SW17 8QG, GB</t>
  </si>
  <si>
    <t>3261455</t>
  </si>
  <si>
    <t>543734644</t>
  </si>
  <si>
    <t>jupiterconsultingservices@gmail.com</t>
  </si>
  <si>
    <t>718774</t>
  </si>
  <si>
    <t>KHALAS SOLUTIONS LTD</t>
  </si>
  <si>
    <t>43 St Christopher's Walk, Wakefield, WF1 2UP, GB</t>
  </si>
  <si>
    <t>11454831</t>
  </si>
  <si>
    <t>224217817</t>
  </si>
  <si>
    <t>accounts@khalas-solutions.co.uk</t>
  </si>
  <si>
    <t>710796</t>
  </si>
  <si>
    <t>LAMINAR GROUP LTD</t>
  </si>
  <si>
    <t>11108678</t>
  </si>
  <si>
    <t>223556278</t>
  </si>
  <si>
    <t>tenders@laminarprojects.com</t>
  </si>
  <si>
    <t>713911</t>
  </si>
  <si>
    <t>LAND DIGITAL SOLUTIONS LIMITED</t>
  </si>
  <si>
    <t>The Dome, Sunderland, SR1 1TX, GB</t>
  </si>
  <si>
    <t>9724384</t>
  </si>
  <si>
    <t>221051350</t>
  </si>
  <si>
    <t>jon@landdigital.agency</t>
  </si>
  <si>
    <t>719148</t>
  </si>
  <si>
    <t>LIME DICE LIMITED</t>
  </si>
  <si>
    <t>12100818</t>
  </si>
  <si>
    <t>225212572</t>
  </si>
  <si>
    <t>scott@limedice.com</t>
  </si>
  <si>
    <t>711705</t>
  </si>
  <si>
    <t>LIVEWIRE CONSULTANCY LIMITED</t>
  </si>
  <si>
    <t>42-44 Clarendon Road C/O Lynton Foster Suite 202, Watford, WD17 1JJ, GB</t>
  </si>
  <si>
    <t>11363297</t>
  </si>
  <si>
    <t>223900314</t>
  </si>
  <si>
    <t>tenders@livewireconsultancy.com</t>
  </si>
  <si>
    <t>719073</t>
  </si>
  <si>
    <t>LIVINGSTON IT CONSULTING LTD</t>
  </si>
  <si>
    <t>2 Mains Farm Place, Bathgate, EH47 8FG, GB</t>
  </si>
  <si>
    <t>SC572931</t>
  </si>
  <si>
    <t>223142015</t>
  </si>
  <si>
    <t>info@livingstonit.co.uk</t>
  </si>
  <si>
    <t>714221</t>
  </si>
  <si>
    <t>LOGICLY LTD</t>
  </si>
  <si>
    <t>Suite A 82 James Carter Road, Suffolk, IP28 7DE, GB</t>
  </si>
  <si>
    <t>8378826</t>
  </si>
  <si>
    <t>219223697</t>
  </si>
  <si>
    <t>info@logicly.uk</t>
  </si>
  <si>
    <t>723261</t>
  </si>
  <si>
    <t>LUMINOS ADVISORY LIMITED</t>
  </si>
  <si>
    <t>Apartment 1705 Hampton Tower 75 Marsh Wall, London, E14 9RJ, GB</t>
  </si>
  <si>
    <t>16489112</t>
  </si>
  <si>
    <t>233850617</t>
  </si>
  <si>
    <t>luminos.works@protonmail.com</t>
  </si>
  <si>
    <t>703247</t>
  </si>
  <si>
    <t>MALLON TECHNOLOGY LIMITED</t>
  </si>
  <si>
    <t>Union House, Union Place, Cookstown, BT80 8NP, GB</t>
  </si>
  <si>
    <t>NI037657</t>
  </si>
  <si>
    <t>231843470</t>
  </si>
  <si>
    <t>info@mallontechnology.com</t>
  </si>
  <si>
    <t>701543</t>
  </si>
  <si>
    <t>MATCH PERFORMANCE SOLUTIONS LIMITED</t>
  </si>
  <si>
    <t>Gpg House, Milton Keynes, MK12 5TW, GB</t>
  </si>
  <si>
    <t>9427943</t>
  </si>
  <si>
    <t>220641123</t>
  </si>
  <si>
    <t>j.fowler@matchp4.com</t>
  </si>
  <si>
    <t>714630</t>
  </si>
  <si>
    <t>MATT OPS LIMITED</t>
  </si>
  <si>
    <t>Ground Floor The Maltings, Rochford, SS4 1BB, GB</t>
  </si>
  <si>
    <t>11058265</t>
  </si>
  <si>
    <t>223488422</t>
  </si>
  <si>
    <t>ops@mattops.it</t>
  </si>
  <si>
    <t>722957</t>
  </si>
  <si>
    <t>MITIGO LIMITED</t>
  </si>
  <si>
    <t>Southgate Centre Two 321 Wilmslow Road, Cheadle, SK8 3PW, GB</t>
  </si>
  <si>
    <t>15672839</t>
  </si>
  <si>
    <t>231726062</t>
  </si>
  <si>
    <t>support@mitigogroup.com</t>
  </si>
  <si>
    <t>723310</t>
  </si>
  <si>
    <t>MSL CONSULTING LIMITED</t>
  </si>
  <si>
    <t>11 Kentidge Road, Waterlooville, PO7 5NH, GB</t>
  </si>
  <si>
    <t>3605784</t>
  </si>
  <si>
    <t>236085341</t>
  </si>
  <si>
    <t>richard.oliver@mslconsultingltd.co.uk</t>
  </si>
  <si>
    <t>702398</t>
  </si>
  <si>
    <t>MTOD LIMITED</t>
  </si>
  <si>
    <t>6547156</t>
  </si>
  <si>
    <t>211226542</t>
  </si>
  <si>
    <t>mattyod@gmail.com</t>
  </si>
  <si>
    <t>713032</t>
  </si>
  <si>
    <t>MVC SPECIALISTS LIMITED</t>
  </si>
  <si>
    <t>13 Maes Cantref Llanilid, Pontyclun, CF72 4AD, GB</t>
  </si>
  <si>
    <t>8258919</t>
  </si>
  <si>
    <t>218645787</t>
  </si>
  <si>
    <t>admin@mvcspecialists.com</t>
  </si>
  <si>
    <t>717393</t>
  </si>
  <si>
    <t>DOCURIGHT LIMITED (NetAmbition)</t>
  </si>
  <si>
    <t>4640791</t>
  </si>
  <si>
    <t>733672708</t>
  </si>
  <si>
    <t>contact.netambition@netambition.co.uk</t>
  </si>
  <si>
    <t>708586</t>
  </si>
  <si>
    <t>TECHNOGNOMI LTD</t>
  </si>
  <si>
    <t>21 Dadinton Drive, Droitwich, WR9 7LR, GB</t>
  </si>
  <si>
    <t>8826107</t>
  </si>
  <si>
    <t>219811899</t>
  </si>
  <si>
    <t>services@technognomi.com</t>
  </si>
  <si>
    <t>717413</t>
  </si>
  <si>
    <t>NU CONCEPT SOLUTIONS LTD</t>
  </si>
  <si>
    <t>37th Floor One Canada Square, London, E14 5DY, GB</t>
  </si>
  <si>
    <t>3538148</t>
  </si>
  <si>
    <t>235394488</t>
  </si>
  <si>
    <t>enquiries@nuconcept.solutions</t>
  </si>
  <si>
    <t>718440</t>
  </si>
  <si>
    <t>OCTETCYBER LTD</t>
  </si>
  <si>
    <t>13366871</t>
  </si>
  <si>
    <t>228045586</t>
  </si>
  <si>
    <t>mick.murphy@octetcyber.com</t>
  </si>
  <si>
    <t>710439</t>
  </si>
  <si>
    <t>OPENSTYX TECHNOLOGIES LTD.</t>
  </si>
  <si>
    <t>Threshers, New Barns Farm, Chigwell, IG7 6BJ, GB</t>
  </si>
  <si>
    <t>11379497</t>
  </si>
  <si>
    <t>223922254</t>
  </si>
  <si>
    <t>santanu.das@openstyx.com</t>
  </si>
  <si>
    <t>713128</t>
  </si>
  <si>
    <t>OPTIMISED SOLUTION LTD</t>
  </si>
  <si>
    <t>11543809</t>
  </si>
  <si>
    <t>224337397</t>
  </si>
  <si>
    <t>hello@optimisedsolution.co.uk</t>
  </si>
  <si>
    <t>708309</t>
  </si>
  <si>
    <t>PENTARA CONSULTING SERVICES LIMITED</t>
  </si>
  <si>
    <t>Granta Lodge, 71 Graham Rd, Malvern, WR14 2JS, GB</t>
  </si>
  <si>
    <t>5967579</t>
  </si>
  <si>
    <t>516509192</t>
  </si>
  <si>
    <t>davek@pentara.co.uk</t>
  </si>
  <si>
    <t>708141</t>
  </si>
  <si>
    <t>POWERED BY REASON LIMITED</t>
  </si>
  <si>
    <t>17 Whitelegge Street, Bury, BL8 1SW, GB</t>
  </si>
  <si>
    <t>8323544</t>
  </si>
  <si>
    <t>218732367</t>
  </si>
  <si>
    <t>garry@poweredbyreason.co.uk</t>
  </si>
  <si>
    <t>723000</t>
  </si>
  <si>
    <t>PRAGMATIC DELIVERY LIMITED</t>
  </si>
  <si>
    <t>9 Harden Close, York, YO30 4WE, GB</t>
  </si>
  <si>
    <t>7547102</t>
  </si>
  <si>
    <t>217156334</t>
  </si>
  <si>
    <t>stephen.liversidge@pragmaticdelivery.com</t>
  </si>
  <si>
    <t>723341</t>
  </si>
  <si>
    <t>PREMIER BUSINESS AUDIO LIMITED</t>
  </si>
  <si>
    <t>Laverstoke Grange, Whitchurch, RG28 7PF, GB</t>
  </si>
  <si>
    <t>6329855</t>
  </si>
  <si>
    <t>210091355</t>
  </si>
  <si>
    <t>accounts@premiercx.co.uk</t>
  </si>
  <si>
    <t>718555</t>
  </si>
  <si>
    <t>PRIZED CONSULTING LIMITED</t>
  </si>
  <si>
    <t>63 Plaxtol Road, Erith, DA8 1NJ, GB</t>
  </si>
  <si>
    <t>6620501</t>
  </si>
  <si>
    <t>211271918</t>
  </si>
  <si>
    <t>info@prizedconsulting.com</t>
  </si>
  <si>
    <t>92453</t>
  </si>
  <si>
    <t>PROBRAND LIMITED</t>
  </si>
  <si>
    <t>Northern Assurance Buildings Albert Square, Manchester, M2 4DN, GB</t>
  </si>
  <si>
    <t>2653446</t>
  </si>
  <si>
    <t>769990276</t>
  </si>
  <si>
    <t>tenders@probrand.co.uk</t>
  </si>
  <si>
    <t>722103</t>
  </si>
  <si>
    <t>PROCEA LIMITED</t>
  </si>
  <si>
    <t>The Spinney, Maidstone, ME15 8SJ, GB</t>
  </si>
  <si>
    <t>14821712</t>
  </si>
  <si>
    <t>230571955</t>
  </si>
  <si>
    <t>bidmanagement@procea.co.uk</t>
  </si>
  <si>
    <t>92751</t>
  </si>
  <si>
    <t>PROGRAM PLANNING PROFESSIONALS LIMITED</t>
  </si>
  <si>
    <t>3-5 Crutched Friars, London, EC3N 2HT, GB</t>
  </si>
  <si>
    <t>3025947</t>
  </si>
  <si>
    <t>777841701</t>
  </si>
  <si>
    <t>uk.info@migso-pcubed.com</t>
  </si>
  <si>
    <t>93170</t>
  </si>
  <si>
    <t>PROLIFICS TESTING UK LIMITED</t>
  </si>
  <si>
    <t>3 Penta Court, Borehamwood, WD6 1SL, GB</t>
  </si>
  <si>
    <t>3814910</t>
  </si>
  <si>
    <t>238228618</t>
  </si>
  <si>
    <t>info@prolifics-testing.com</t>
  </si>
  <si>
    <t>719313</t>
  </si>
  <si>
    <t>PROMO-CYMRU TRADING LIMITED</t>
  </si>
  <si>
    <t>17 West Bute Street, Cardiff, CF10 5EP, GB</t>
  </si>
  <si>
    <t>6300525</t>
  </si>
  <si>
    <t>210053648</t>
  </si>
  <si>
    <t>development@promo.cymru</t>
  </si>
  <si>
    <t>722966</t>
  </si>
  <si>
    <t>PROVELIO LIMITED</t>
  </si>
  <si>
    <t>Highland House Mayflower Close, Eastleigh, SO53 4AR, GB</t>
  </si>
  <si>
    <t>4425429</t>
  </si>
  <si>
    <t>424377914</t>
  </si>
  <si>
    <t>tenders@provelio.com</t>
  </si>
  <si>
    <t>92342</t>
  </si>
  <si>
    <t>Q-SOLUTION LIMITED</t>
  </si>
  <si>
    <t>130 Shaftesbury Avenue, London, W1D 5EU, GB</t>
  </si>
  <si>
    <t>4863391</t>
  </si>
  <si>
    <t>736022802</t>
  </si>
  <si>
    <t>contact@q-solution.co.uk</t>
  </si>
  <si>
    <t>721570</t>
  </si>
  <si>
    <t>QUISTOR UK LIMITED</t>
  </si>
  <si>
    <t>8964945</t>
  </si>
  <si>
    <t>219991565</t>
  </si>
  <si>
    <t>contracts@quistor.com</t>
  </si>
  <si>
    <t>700830</t>
  </si>
  <si>
    <t>REALITECH LIMITED</t>
  </si>
  <si>
    <t>Clyst House Manor Drive, Exeter, EX5 1GB, GB</t>
  </si>
  <si>
    <t>9629796</t>
  </si>
  <si>
    <t>220928454</t>
  </si>
  <si>
    <t>accounts@realitech.co.uk</t>
  </si>
  <si>
    <t>713317</t>
  </si>
  <si>
    <t>RECANN LTD</t>
  </si>
  <si>
    <t>Clarence House, Manchester, M2 4DW, GB</t>
  </si>
  <si>
    <t>9216630</t>
  </si>
  <si>
    <t>220365146</t>
  </si>
  <si>
    <t>info@recann.co.uk</t>
  </si>
  <si>
    <t>715456</t>
  </si>
  <si>
    <t>REDSTONE SOFTWARE &amp; RESEARCH LIMITED</t>
  </si>
  <si>
    <t>221 The Causeway, Hampshire, GU31 4LR, GB</t>
  </si>
  <si>
    <t>2367401</t>
  </si>
  <si>
    <t>503472243</t>
  </si>
  <si>
    <t>HMGFindATender@redstonesystems.co.uk</t>
  </si>
  <si>
    <t>723299</t>
  </si>
  <si>
    <t>RESOLUTION TELEVISION LIMITED</t>
  </si>
  <si>
    <t>Woodfield House, Scunthorpe, DN15 7DQ, GB</t>
  </si>
  <si>
    <t>5460711</t>
  </si>
  <si>
    <t>346552339</t>
  </si>
  <si>
    <t>hello@res.digital</t>
  </si>
  <si>
    <t>711580</t>
  </si>
  <si>
    <t>ROMANO SECURITY CONSULTING LIMITED</t>
  </si>
  <si>
    <t>18 Higher Lane, Macclesfield, SK10 5AR, GB</t>
  </si>
  <si>
    <t>11803829</t>
  </si>
  <si>
    <t>224687015</t>
  </si>
  <si>
    <t>enquiries@romanosecurityconsulting.com</t>
  </si>
  <si>
    <t>702262</t>
  </si>
  <si>
    <t>RS DIGITAL LTD</t>
  </si>
  <si>
    <t>28 Lyndhurst Avenue, Sunbury-On-Thames, TW16 6QY, GB</t>
  </si>
  <si>
    <t>5727168</t>
  </si>
  <si>
    <t>349306741</t>
  </si>
  <si>
    <t>info@rs-digital.co.uk</t>
  </si>
  <si>
    <t>700017</t>
  </si>
  <si>
    <t>RSM UK CONSULTING LLP</t>
  </si>
  <si>
    <t>6th Floor 25 Farringdon Street, London, EC4A 4AB, GB</t>
  </si>
  <si>
    <t>OC397475</t>
  </si>
  <si>
    <t>220584867</t>
  </si>
  <si>
    <t>bidteam@rsmuk.com</t>
  </si>
  <si>
    <t>92963</t>
  </si>
  <si>
    <t>RUSSAM GMS LTD</t>
  </si>
  <si>
    <t>Suite 1b Aw House, Luton, LU1 2SJ, GB</t>
  </si>
  <si>
    <t>1865337</t>
  </si>
  <si>
    <t>295021232</t>
  </si>
  <si>
    <t>hq@russam.co.uk</t>
  </si>
  <si>
    <t>718587</t>
  </si>
  <si>
    <t>RUSSELL DIGITAL CONSULTANCY LIMITED</t>
  </si>
  <si>
    <t>Flat 8 Cumberland House, Torquay, TQ2 5TU, GB</t>
  </si>
  <si>
    <t>10703189</t>
  </si>
  <si>
    <t>222875934</t>
  </si>
  <si>
    <t>nick@russelldigital.co.uk</t>
  </si>
  <si>
    <t>721715</t>
  </si>
  <si>
    <t>SAILOTECH UK LIMITED</t>
  </si>
  <si>
    <t>2 Cowper Close, Barrow-In-Furness, LA14 5SQ, GB</t>
  </si>
  <si>
    <t>14938116</t>
  </si>
  <si>
    <t>230729940</t>
  </si>
  <si>
    <t>amul.patel@sailotech.com</t>
  </si>
  <si>
    <t>705317</t>
  </si>
  <si>
    <t>SCUBE LIMITED</t>
  </si>
  <si>
    <t>Suite 7 Leonard Place Business Centre, Keston, BR2 6HQ, GB</t>
  </si>
  <si>
    <t>4901349</t>
  </si>
  <si>
    <t>736410981</t>
  </si>
  <si>
    <t>info@scubedimensions.com</t>
  </si>
  <si>
    <t>722955</t>
  </si>
  <si>
    <t>SFD CONSULTING SERVICES LIMITED</t>
  </si>
  <si>
    <t>320 Firecrest Court Centre Park, Warrington, WA1 1RG, GB</t>
  </si>
  <si>
    <t>9948675</t>
  </si>
  <si>
    <t>221493073</t>
  </si>
  <si>
    <t>sfdconsultingservices@hotmail.com</t>
  </si>
  <si>
    <t>702521</t>
  </si>
  <si>
    <t>SILVERTHORN ASSOCIATES LIMITED</t>
  </si>
  <si>
    <t>137 Station Road, Chingford, E4 6AG, GB</t>
  </si>
  <si>
    <t>5357601</t>
  </si>
  <si>
    <t>345475367</t>
  </si>
  <si>
    <t>mark.brett@silverthorn.info</t>
  </si>
  <si>
    <t>703769</t>
  </si>
  <si>
    <t>SIMPLE TECH RESULTS LTD</t>
  </si>
  <si>
    <t>9121242</t>
  </si>
  <si>
    <t>220240789</t>
  </si>
  <si>
    <t>andrew.powney@simpletechresults.co.uk</t>
  </si>
  <si>
    <t>719287</t>
  </si>
  <si>
    <t>SISU SOLUTIONS LTD</t>
  </si>
  <si>
    <t>11295060</t>
  </si>
  <si>
    <t>223808035</t>
  </si>
  <si>
    <t>phil@sisusol.co.uk</t>
  </si>
  <si>
    <t>718845</t>
  </si>
  <si>
    <t>SOFTWARE DYNAMICS LIMITED</t>
  </si>
  <si>
    <t>20 Wetherby Close, Leicester, LE7 3FR, GB</t>
  </si>
  <si>
    <t>3072941</t>
  </si>
  <si>
    <t>490117009</t>
  </si>
  <si>
    <t>chris.gibson@softwaredynamics.co.uk</t>
  </si>
  <si>
    <t>702992</t>
  </si>
  <si>
    <t>SOLUTIONEERS LIMITED</t>
  </si>
  <si>
    <t>17 Broad Lane, Warrington, WA4 3ER, GB</t>
  </si>
  <si>
    <t>6347319</t>
  </si>
  <si>
    <t>210113589</t>
  </si>
  <si>
    <t>ian@solutioneers.co.uk</t>
  </si>
  <si>
    <t>717937</t>
  </si>
  <si>
    <t>STANWAY HOPE LTD</t>
  </si>
  <si>
    <t>12819631</t>
  </si>
  <si>
    <t>226181684</t>
  </si>
  <si>
    <t>contact@stanwayhope.com</t>
  </si>
  <si>
    <t>722992</t>
  </si>
  <si>
    <t>STARLAKE TECHNOLOGY LTD</t>
  </si>
  <si>
    <t>16 Victoria Springs, Holmfirth, HD9 2NB, GB</t>
  </si>
  <si>
    <t>12477475</t>
  </si>
  <si>
    <t>225725723</t>
  </si>
  <si>
    <t>jamie.brown@starlake.co.uk</t>
  </si>
  <si>
    <t>702996</t>
  </si>
  <si>
    <t>STEALTH IT CONSULTING LIMITED</t>
  </si>
  <si>
    <t>Titanium 1 Kings Inch Place, Renfrew, PA4 8WF, GB</t>
  </si>
  <si>
    <t>SC401672</t>
  </si>
  <si>
    <t>217315239</t>
  </si>
  <si>
    <t>ryan.mcqueen@stealth-it.com</t>
  </si>
  <si>
    <t>700233</t>
  </si>
  <si>
    <t>STONESEED LIMITED</t>
  </si>
  <si>
    <t>3 Innovate Mews, Nottingham, NG15 0EA, GB</t>
  </si>
  <si>
    <t>6921640</t>
  </si>
  <si>
    <t>211666964</t>
  </si>
  <si>
    <t>client.engagement@stoneseed.co.uk</t>
  </si>
  <si>
    <t>700517</t>
  </si>
  <si>
    <t>TALEOS CONSULTING LIMITED</t>
  </si>
  <si>
    <t>4 Lendy Place, Sunbury-On-Thames, TW16 6BB, GB</t>
  </si>
  <si>
    <t>9103121</t>
  </si>
  <si>
    <t>220217309</t>
  </si>
  <si>
    <t>vinay@taleosconsulting.com</t>
  </si>
  <si>
    <t>718979</t>
  </si>
  <si>
    <t>Tasman Group Limited</t>
  </si>
  <si>
    <t>167-169 Great Portland Street, 5th Floor, London W1W 5PF</t>
  </si>
  <si>
    <t>11264566</t>
  </si>
  <si>
    <t>223766931</t>
  </si>
  <si>
    <t>tenders.eu@nordicglobal.com</t>
  </si>
  <si>
    <t>723215</t>
  </si>
  <si>
    <t>TECH VEDIKA SOFTWARE LTD</t>
  </si>
  <si>
    <t>16468790</t>
  </si>
  <si>
    <t>233823265</t>
  </si>
  <si>
    <t>info@techvedika.com</t>
  </si>
  <si>
    <t>723143</t>
  </si>
  <si>
    <t>TECHNOLOGY SOLUTIONS CENTRAL LTD</t>
  </si>
  <si>
    <t>Lytchett House, Unit 13, Freeland Park Lytchett House, Unit 13, Freeland Park, Poole, BH16 6FA, GB</t>
  </si>
  <si>
    <t>15709007</t>
  </si>
  <si>
    <t>231775220</t>
  </si>
  <si>
    <t>info@techsolutionscentral.com</t>
  </si>
  <si>
    <t>715016</t>
  </si>
  <si>
    <t>TELICENT LTD</t>
  </si>
  <si>
    <t>Tintagel House, London, SE1 7TY, GB</t>
  </si>
  <si>
    <t>12480353</t>
  </si>
  <si>
    <t>225729548</t>
  </si>
  <si>
    <t>info@telicent.io</t>
  </si>
  <si>
    <t>708374</t>
  </si>
  <si>
    <t>THE ENGAGE PARTNERSHIP LIMITED</t>
  </si>
  <si>
    <t>1 Victoria Street, Bristol, BS1 6AA, GB</t>
  </si>
  <si>
    <t>10719745</t>
  </si>
  <si>
    <t>222898378</t>
  </si>
  <si>
    <t>Tim@engagewithus.com</t>
  </si>
  <si>
    <t>723148</t>
  </si>
  <si>
    <t>THINK DIGITAL CONSULTING LTD</t>
  </si>
  <si>
    <t>13549667</t>
  </si>
  <si>
    <t>227932424</t>
  </si>
  <si>
    <t>thinkdigitalconsultingltd@gmail.com</t>
  </si>
  <si>
    <t>723025</t>
  </si>
  <si>
    <t>THORN SDS LIMITED</t>
  </si>
  <si>
    <t>Charwell House, Alton, GU34 2PP, GB</t>
  </si>
  <si>
    <t>15485475</t>
  </si>
  <si>
    <t>231471605</t>
  </si>
  <si>
    <t>hello@thornsds.co.uk</t>
  </si>
  <si>
    <t>713927</t>
  </si>
  <si>
    <t>TITAN LABS LTD</t>
  </si>
  <si>
    <t>Unit E1 Fronds Park, Frouds Lane, Reading, RG7 4LH, GB</t>
  </si>
  <si>
    <t>10238974</t>
  </si>
  <si>
    <t>221881979</t>
  </si>
  <si>
    <t>info@titan-labs.co.uk</t>
  </si>
  <si>
    <t>719442</t>
  </si>
  <si>
    <t>TKM CONSULTING (CRAIGELLACHIE) LIMITED</t>
  </si>
  <si>
    <t>Craigellachie Ratagan, Kyle, IV40 8HP, GB</t>
  </si>
  <si>
    <t>SC472017</t>
  </si>
  <si>
    <t>219945534</t>
  </si>
  <si>
    <t>info@tkmconsulting.co.uk</t>
  </si>
  <si>
    <t>710183</t>
  </si>
  <si>
    <t>TRIMETIS LTD.</t>
  </si>
  <si>
    <t>9456391</t>
  </si>
  <si>
    <t>220702036</t>
  </si>
  <si>
    <t>simon.attfield@trimetis.co.uk</t>
  </si>
  <si>
    <t>717292</t>
  </si>
  <si>
    <t>UTILITY INFORMATION SERVICES LTD</t>
  </si>
  <si>
    <t>93 Sycamore Road, Loughborough, LE12 6PR, GB</t>
  </si>
  <si>
    <t>8750073</t>
  </si>
  <si>
    <t>219712386</t>
  </si>
  <si>
    <t>admin@utilityinformationservices.com</t>
  </si>
  <si>
    <t>704794</t>
  </si>
  <si>
    <t>VECTOR RESOURCING LTD</t>
  </si>
  <si>
    <t>Castle Farm Barn, East Sussex, TN7 4JD, GB</t>
  </si>
  <si>
    <t>3367161</t>
  </si>
  <si>
    <t>520001579</t>
  </si>
  <si>
    <t>lac@vector-uk.com</t>
  </si>
  <si>
    <t>713910</t>
  </si>
  <si>
    <t>VEIKSME TECH LIMITED</t>
  </si>
  <si>
    <t>Captain's House, Waterman's Court, Lotus Park, The Causeway, TW18 3AG, GB</t>
  </si>
  <si>
    <t>9763819</t>
  </si>
  <si>
    <t>221103064</t>
  </si>
  <si>
    <t>maya@veiksmetech.com</t>
  </si>
  <si>
    <t>719960</t>
  </si>
  <si>
    <t>VENESKY-BROWN RECRUITMENT LTD.</t>
  </si>
  <si>
    <t>4a Rutland Square, Edinburgh, EH1 2AS, GB</t>
  </si>
  <si>
    <t>SC279944</t>
  </si>
  <si>
    <t>345527472</t>
  </si>
  <si>
    <t>meghan@venesky-brown.co.uk</t>
  </si>
  <si>
    <t>92847</t>
  </si>
  <si>
    <t>Veran Performance ltd</t>
  </si>
  <si>
    <t>17 Manor Road, East Molesey, Surrey, England, KT8 9JU</t>
  </si>
  <si>
    <t>800089</t>
  </si>
  <si>
    <t>218305484</t>
  </si>
  <si>
    <t>contact@veranperformance.com</t>
  </si>
  <si>
    <t>708496</t>
  </si>
  <si>
    <t>VESTA CONSULTING LIMITED</t>
  </si>
  <si>
    <t>Milne, Craig, 79 Renfrew Road, PA3 4DA, GB</t>
  </si>
  <si>
    <t>SC228736</t>
  </si>
  <si>
    <t>423991343</t>
  </si>
  <si>
    <t>muthu@vestaconsulting.co.uk</t>
  </si>
  <si>
    <t>713826</t>
  </si>
  <si>
    <t>VOROR HEALTH TECHNOLOGIES LTD</t>
  </si>
  <si>
    <t>13 Hanover Square, London, W1S 1HN, GB</t>
  </si>
  <si>
    <t>10538396</t>
  </si>
  <si>
    <t>222287063</t>
  </si>
  <si>
    <t>info@voror.co.uk</t>
  </si>
  <si>
    <t>722781</t>
  </si>
  <si>
    <t>ROGER ROGER &amp; WALDO LIMITED</t>
  </si>
  <si>
    <t>C/O Pm+M New Century House, Blackburn, BB1 5QB, GB</t>
  </si>
  <si>
    <t>9168610</t>
  </si>
  <si>
    <t>220302380</t>
  </si>
  <si>
    <t>lily@waldo.agency</t>
  </si>
  <si>
    <t>718634</t>
  </si>
  <si>
    <t>WATFORD CONSULTING LTD</t>
  </si>
  <si>
    <t>102 Minster Road, Westgate-On-Sea, CT8 8DG, GB</t>
  </si>
  <si>
    <t>6888240</t>
  </si>
  <si>
    <t>211623513</t>
  </si>
  <si>
    <t>hello@watfordconsulting.com</t>
  </si>
  <si>
    <t>716589</t>
  </si>
  <si>
    <t>WHITESPACE GLOBAL LIMITED</t>
  </si>
  <si>
    <t>The Linenhall 4th Floor, The Linenhall, Belfast, BT2 8BG, GB</t>
  </si>
  <si>
    <t>NI642645</t>
  </si>
  <si>
    <t>222259080</t>
  </si>
  <si>
    <t>frameworks@white.space</t>
  </si>
  <si>
    <t>723288</t>
  </si>
  <si>
    <t>XCELERATEIQ LIMITED</t>
  </si>
  <si>
    <t>15356650</t>
  </si>
  <si>
    <t>231297001</t>
  </si>
  <si>
    <t>hello@xcelerateiq.co.uk</t>
  </si>
  <si>
    <t>707906</t>
  </si>
  <si>
    <t>XONETIC LIMITED</t>
  </si>
  <si>
    <t>New King's Court Tollgate, Eastleigh, SO53 3LG, GB</t>
  </si>
  <si>
    <t>2926318</t>
  </si>
  <si>
    <t>737592766</t>
  </si>
  <si>
    <t>CrownCommercialServices@Xonetic.com</t>
  </si>
  <si>
    <t>RM1043.9 Digital Outcomes and Specialists 7 Unsuccessful Supplier List Lot 3 Only</t>
  </si>
  <si>
    <t>RM1043.9 Digital Outcomes and Specialists 7 Successful Supplier List  Lot 4 Only</t>
  </si>
  <si>
    <t>718737</t>
  </si>
  <si>
    <t>ACUMEN FIELD LIMITED</t>
  </si>
  <si>
    <t>Bank House, Stockport, SK2 6EQ, GB</t>
  </si>
  <si>
    <t>10514262</t>
  </si>
  <si>
    <t>222254165</t>
  </si>
  <si>
    <t>costings@acumenfieldwork.com</t>
  </si>
  <si>
    <t>702272</t>
  </si>
  <si>
    <t>CRAGG ROSS DAWSON LIMITED</t>
  </si>
  <si>
    <t>97 St. Leonards Road, London, SW14 7BL, GB</t>
  </si>
  <si>
    <t>1793522</t>
  </si>
  <si>
    <t>293208690</t>
  </si>
  <si>
    <t>research@crd.co.uk</t>
  </si>
  <si>
    <t>703495</t>
  </si>
  <si>
    <t>CRITERIA FIELDWORK LIMITED</t>
  </si>
  <si>
    <t>144 Liverpool Road, London, N1 1LA, GB</t>
  </si>
  <si>
    <t>3210409</t>
  </si>
  <si>
    <t>458679081</t>
  </si>
  <si>
    <t>info@criteria.co.uk</t>
  </si>
  <si>
    <t>717481</t>
  </si>
  <si>
    <t>IMPACTSENSE LTD</t>
  </si>
  <si>
    <t>71 Queen Victoria Street, London, EC4V 4BE, GB</t>
  </si>
  <si>
    <t>12208821</t>
  </si>
  <si>
    <t>225358185</t>
  </si>
  <si>
    <t>hello@impactsense.com</t>
  </si>
  <si>
    <t>703927</t>
  </si>
  <si>
    <t>MEISTER.WORKS LIMITED</t>
  </si>
  <si>
    <t>18 St Cross Street, London, EC1N 8UN, GB</t>
  </si>
  <si>
    <t>10257959</t>
  </si>
  <si>
    <t>221907416</t>
  </si>
  <si>
    <t>talk@m.works</t>
  </si>
  <si>
    <t>92889</t>
  </si>
  <si>
    <t>PEOPLE FOR RESEARCH LTD</t>
  </si>
  <si>
    <t>Suite 302, Qc30 30 Queen Charlotte Street, Bristol, BS1 4HJ, GB</t>
  </si>
  <si>
    <t>3734502</t>
  </si>
  <si>
    <t>237402487</t>
  </si>
  <si>
    <t>paul@peopleforresearch.co.uk</t>
  </si>
  <si>
    <t>723292</t>
  </si>
  <si>
    <t>ROOTS RESEARCH LTD</t>
  </si>
  <si>
    <t>50 Grand Parade, Brighton, BN2 9QA, GB</t>
  </si>
  <si>
    <t>6659150</t>
  </si>
  <si>
    <t>211234477</t>
  </si>
  <si>
    <t>chris@rootsresearch.co.uk</t>
  </si>
  <si>
    <t>723296</t>
  </si>
  <si>
    <t>SEPAR INTERNATIONAL LTD</t>
  </si>
  <si>
    <t>Kemble House, Hereford, HR4 9AR, GB</t>
  </si>
  <si>
    <t>11073297</t>
  </si>
  <si>
    <t>223508856</t>
  </si>
  <si>
    <t>brooke@separinternational.com</t>
  </si>
  <si>
    <t>supplierId</t>
  </si>
  <si>
    <t>supplierName</t>
  </si>
  <si>
    <t>registered Name</t>
  </si>
  <si>
    <t>registeredAddressLine1</t>
  </si>
  <si>
    <t>registeredAddressCity</t>
  </si>
  <si>
    <t>registeredAddressPostcode</t>
  </si>
  <si>
    <t>registeredAddressCountry</t>
  </si>
  <si>
    <t>registrationNumber</t>
  </si>
  <si>
    <t>tradingStatus</t>
  </si>
  <si>
    <t>companySize</t>
  </si>
  <si>
    <t>connectedPersonAtRisk</t>
  </si>
  <si>
    <t>connectedPersonAtRiskNameList</t>
  </si>
  <si>
    <t>Email</t>
  </si>
  <si>
    <t>1 Lowry Place, The Quays, Salford</t>
  </si>
  <si>
    <t>Manchester</t>
  </si>
  <si>
    <t>M50 3UB</t>
  </si>
  <si>
    <t>GB</t>
  </si>
  <si>
    <t>PXTV-8457-MNNW</t>
  </si>
  <si>
    <t>LimitedCompany</t>
  </si>
  <si>
    <t>Piero Tintori</t>
  </si>
  <si>
    <t>Second Floor One The Square</t>
  </si>
  <si>
    <t>Bristol</t>
  </si>
  <si>
    <t>BS1 6DG</t>
  </si>
  <si>
    <t>Dave Reynolds; Martin Merry; Alexander Coley</t>
  </si>
  <si>
    <t>Watergates Building, 109 Coleman Road</t>
  </si>
  <si>
    <t>Leicester</t>
  </si>
  <si>
    <t>LE5 4LE</t>
  </si>
  <si>
    <t>Nalin Parbhu</t>
  </si>
  <si>
    <t>450 Brook Drive</t>
  </si>
  <si>
    <t>Reading</t>
  </si>
  <si>
    <t>RG2 6UU</t>
  </si>
  <si>
    <t>David Dunning; Stephen Adams; Ashley Turner; Samuel Graber</t>
  </si>
  <si>
    <t>Box House Estate</t>
  </si>
  <si>
    <t>Bath</t>
  </si>
  <si>
    <t>SN13 8AA</t>
  </si>
  <si>
    <t>George Rawlins; Laura Bailey; Martin King</t>
  </si>
  <si>
    <t>The Haybarn At Parkhill</t>
  </si>
  <si>
    <t>Wetherby</t>
  </si>
  <si>
    <t>LS22 5DZ</t>
  </si>
  <si>
    <t>Declan Grogan; Gordon McClure</t>
  </si>
  <si>
    <t>10 Winchester Place North Street</t>
  </si>
  <si>
    <t>Poole</t>
  </si>
  <si>
    <t>BH15 1NX</t>
  </si>
  <si>
    <t>C3IA Ltd</t>
  </si>
  <si>
    <t>Faraday Wharf Innovation Birmingham Campus</t>
  </si>
  <si>
    <t>Birmingham</t>
  </si>
  <si>
    <t>B7 4BB</t>
  </si>
  <si>
    <t>Abdul Khot</t>
  </si>
  <si>
    <t>24 Barton Street</t>
  </si>
  <si>
    <t>BA1 1HG</t>
  </si>
  <si>
    <t>Tim Mobley</t>
  </si>
  <si>
    <t>7 Pioneer Court</t>
  </si>
  <si>
    <t>Histon</t>
  </si>
  <si>
    <t>CB24 9PT</t>
  </si>
  <si>
    <t>Alan Mitchell</t>
  </si>
  <si>
    <t>Unit 13, Okehampton Business Centre</t>
  </si>
  <si>
    <t>Okehampton</t>
  </si>
  <si>
    <t>EX20 1FJ</t>
  </si>
  <si>
    <t>Charles Harp; Andrew Frangleton</t>
  </si>
  <si>
    <t>ALLOT LIMITED</t>
  </si>
  <si>
    <t>Ongar Business Centre</t>
  </si>
  <si>
    <t>Ongar</t>
  </si>
  <si>
    <t>CM5 0GA</t>
  </si>
  <si>
    <t>Manoranjan Das; Sabitha Sutrave</t>
  </si>
  <si>
    <t>CAMELLIA SYSTEMS LIMITED</t>
  </si>
  <si>
    <t>22 Fabius Drive</t>
  </si>
  <si>
    <t>Milton Keynes</t>
  </si>
  <si>
    <t>MK11 4BW</t>
  </si>
  <si>
    <t>Satish Yeruva</t>
  </si>
  <si>
    <t>400 Thames Valley Park Drive</t>
  </si>
  <si>
    <t>Reading, Berkshire</t>
  </si>
  <si>
    <t>RG6 1PT</t>
  </si>
  <si>
    <t>Purnachander Rao Kode</t>
  </si>
  <si>
    <t>26 Pebsham Lane</t>
  </si>
  <si>
    <t>Bexhill-On-Sea</t>
  </si>
  <si>
    <t>TN40 2QA</t>
  </si>
  <si>
    <t>Stephen Bell</t>
  </si>
  <si>
    <t>The Old Print Works High Street</t>
  </si>
  <si>
    <t>Sevenoaks</t>
  </si>
  <si>
    <t>TN14 5PQ</t>
  </si>
  <si>
    <t>Brant McNaughton</t>
  </si>
  <si>
    <t>First Floor,  Lipton House</t>
  </si>
  <si>
    <t>Leighton Buzzard</t>
  </si>
  <si>
    <t>LU7 4QQ</t>
  </si>
  <si>
    <t>Rachata MOREL; Pierre MOREL</t>
  </si>
  <si>
    <t>Ground Floor, Egerton House</t>
  </si>
  <si>
    <t>Weybridge</t>
  </si>
  <si>
    <t>KT13 8AL</t>
  </si>
  <si>
    <t>Diccon Lynes</t>
  </si>
  <si>
    <t>38 Fitzwilliam Square</t>
  </si>
  <si>
    <t>Dublin</t>
  </si>
  <si>
    <t>D02NX53</t>
  </si>
  <si>
    <t>IE</t>
  </si>
  <si>
    <t>PWJC-7491-GYHL</t>
  </si>
  <si>
    <t>Registered as a Ltd Company in Ireland</t>
  </si>
  <si>
    <t>Fergal Marrinan</t>
  </si>
  <si>
    <t>Saltire Centre</t>
  </si>
  <si>
    <t>Glenrothes</t>
  </si>
  <si>
    <t>KY6 2AL</t>
  </si>
  <si>
    <t>Steven Wexelstein; Joe Henry; Paul Stewart</t>
  </si>
  <si>
    <t>Cody Technology Park</t>
  </si>
  <si>
    <t>Farnborough</t>
  </si>
  <si>
    <t>GU14 0LX</t>
  </si>
  <si>
    <t>Alice Spreckley; Aida Manson; Eddie Newton; Lisa Wood</t>
  </si>
  <si>
    <t>BetterExaminations</t>
  </si>
  <si>
    <t>The Academy, 42 Pearse Street</t>
  </si>
  <si>
    <t>D02 HV59</t>
  </si>
  <si>
    <t>PPMW-6814-LMHY</t>
  </si>
  <si>
    <t>QURK LTD</t>
  </si>
  <si>
    <t>Pure Offices Lake View Drive</t>
  </si>
  <si>
    <t>Annesley</t>
  </si>
  <si>
    <t>NG15 0DT</t>
  </si>
  <si>
    <t>Mohamedali Walji</t>
  </si>
  <si>
    <t>Chancery Exchange</t>
  </si>
  <si>
    <t>London</t>
  </si>
  <si>
    <t>EC4A 1AB</t>
  </si>
  <si>
    <t>Andrew Nelson</t>
  </si>
  <si>
    <t>The Parlour Seale Lane</t>
  </si>
  <si>
    <t>Farnham</t>
  </si>
  <si>
    <t>GU10 1HL</t>
  </si>
  <si>
    <t>Richard Smith</t>
  </si>
  <si>
    <t>71-75 Shelton Street</t>
  </si>
  <si>
    <t>WC2H 9JQ</t>
  </si>
  <si>
    <t>Muneeb Iqbal</t>
  </si>
  <si>
    <t>310a First Floor</t>
  </si>
  <si>
    <t>Harrow</t>
  </si>
  <si>
    <t>HA1 2DX</t>
  </si>
  <si>
    <t>Meena Battina</t>
  </si>
  <si>
    <t>Threshers, New Barns Farm</t>
  </si>
  <si>
    <t>Chigwell</t>
  </si>
  <si>
    <t>IG7 6BJ</t>
  </si>
  <si>
    <t>Mamta Das</t>
  </si>
  <si>
    <t>TASGIX</t>
  </si>
  <si>
    <t>Highcroft Cottage Gloucester Road</t>
  </si>
  <si>
    <t>Stroud</t>
  </si>
  <si>
    <t>GL6 6ND</t>
  </si>
  <si>
    <t>Nick Boon</t>
  </si>
  <si>
    <t>Unit 15 Nepicar Park</t>
  </si>
  <si>
    <t>Wrotham</t>
  </si>
  <si>
    <t>TN15 7AF</t>
  </si>
  <si>
    <t>Jean Christophe BOUDET FENOUILLET</t>
  </si>
  <si>
    <t>Farringdon &amp; Co Chartered Certified Accountant</t>
  </si>
  <si>
    <t>SW17 8HH</t>
  </si>
  <si>
    <t>vishal Vashisht</t>
  </si>
  <si>
    <t>128 City Road</t>
  </si>
  <si>
    <t>EC1V 2NX</t>
  </si>
  <si>
    <t>Madhu Tiruvuru</t>
  </si>
  <si>
    <t>The Incuhive Space 4th Floor Chantry House</t>
  </si>
  <si>
    <t>Andover</t>
  </si>
  <si>
    <t>SP10 1LZ</t>
  </si>
  <si>
    <t>Andrea Odell</t>
  </si>
  <si>
    <t>1 Gloucester Drive</t>
  </si>
  <si>
    <t>NW11 6BH</t>
  </si>
  <si>
    <t>Paresh Deshmukh</t>
  </si>
  <si>
    <t>London Office</t>
  </si>
  <si>
    <t>WC2A 2JR</t>
  </si>
  <si>
    <t>Nigel Meakins; James Pretorius</t>
  </si>
  <si>
    <t>Platform</t>
  </si>
  <si>
    <t>Leeds</t>
  </si>
  <si>
    <t>LS1 4JB</t>
  </si>
  <si>
    <t>Paul Rhodes; Rob Smith; Shaun Walsh</t>
  </si>
  <si>
    <t>SYNAPSE CONSULTANTS LIMITED</t>
  </si>
  <si>
    <t>Unit 3, Building 2 The Colony Wilmslow</t>
  </si>
  <si>
    <t>Wilmslow</t>
  </si>
  <si>
    <t>SK9 4LY</t>
  </si>
  <si>
    <t>Steve Douglas</t>
  </si>
  <si>
    <t>LLP</t>
  </si>
  <si>
    <t>17 Salorn Way</t>
  </si>
  <si>
    <t>MK8 1EG</t>
  </si>
  <si>
    <t>Atul Patil</t>
  </si>
  <si>
    <t>Fusion Hive</t>
  </si>
  <si>
    <t>Stockton</t>
  </si>
  <si>
    <t>TS18 2NB</t>
  </si>
  <si>
    <t>Paul Drake</t>
  </si>
  <si>
    <t>1 Hereford Road</t>
  </si>
  <si>
    <t>W2 4AB</t>
  </si>
  <si>
    <t>TING TANG</t>
  </si>
  <si>
    <t>59 Highlands Road</t>
  </si>
  <si>
    <t>Leatherhead</t>
  </si>
  <si>
    <t>KT22 8NW</t>
  </si>
  <si>
    <t>James Parsons</t>
  </si>
  <si>
    <t>8 Canham Mews</t>
  </si>
  <si>
    <t>W3 7SR</t>
  </si>
  <si>
    <t>Abolfazl Alidoosti</t>
  </si>
  <si>
    <t>Level 9, 101 Euston Road</t>
  </si>
  <si>
    <t>NW1 2RA</t>
  </si>
  <si>
    <t>Digital Catapult Limited, a Private Limited Company registered under co registration number 07964699, which is a 100% shareholder of the shares in Digital Catapult Services Limited.  Digital Catapult has no persons with significant control having the statement "The company knows or has reasonable cause to believe that there is no registrable person or registrable relevant legal entity in relation to the company".</t>
  </si>
  <si>
    <t>Synergy House 7 Acorn Business Park</t>
  </si>
  <si>
    <t>Mansfield</t>
  </si>
  <si>
    <t>NG18 1EX</t>
  </si>
  <si>
    <t>Tim Wheeldon</t>
  </si>
  <si>
    <t>Iwg, Suite 109, 220 Wharfedale Road</t>
  </si>
  <si>
    <t>Wokingham</t>
  </si>
  <si>
    <t>RG41 5TP</t>
  </si>
  <si>
    <t>Ravindra Valluri</t>
  </si>
  <si>
    <t>Level 5a Maple House</t>
  </si>
  <si>
    <t>W1T 7NF</t>
  </si>
  <si>
    <t>Kevin Lunn</t>
  </si>
  <si>
    <t>Aviation House</t>
  </si>
  <si>
    <t>WC2B 6NH</t>
  </si>
  <si>
    <t>Jose Luque</t>
  </si>
  <si>
    <t>Fairfield Mills</t>
  </si>
  <si>
    <t>Huddersfield</t>
  </si>
  <si>
    <t>HD1 3DX</t>
  </si>
  <si>
    <t>BARTON, Howard William; HEY, Philip; HILL, Andrew Christopher; WOOD, Kevin</t>
  </si>
  <si>
    <t>Concept People Ltd, 36-40 Slad Road</t>
  </si>
  <si>
    <t>Stroud, Gloucestershire</t>
  </si>
  <si>
    <t>GL5 1QW</t>
  </si>
  <si>
    <t>Emma Clarke; Graham Clarke</t>
  </si>
  <si>
    <t>43 Scotts Avenue</t>
  </si>
  <si>
    <t>Sunbury-On-Thames</t>
  </si>
  <si>
    <t>TW16 7HY</t>
  </si>
  <si>
    <t>Santosh Varma</t>
  </si>
  <si>
    <t>22 Wycombe End</t>
  </si>
  <si>
    <t>Beaconsfield</t>
  </si>
  <si>
    <t>HP9 1NB</t>
  </si>
  <si>
    <t>Sacha Rook; James Herbert</t>
  </si>
  <si>
    <t>ManMachine</t>
  </si>
  <si>
    <t>MANMACHINE CORP LTD</t>
  </si>
  <si>
    <t>Collingham House</t>
  </si>
  <si>
    <t>SW19 1QT</t>
  </si>
  <si>
    <t>Gareth Chilton</t>
  </si>
  <si>
    <t>Suite 2225, Unit 3A, 34-35 Hatton Garden, Holborn</t>
  </si>
  <si>
    <t>EC1N 8DX</t>
  </si>
  <si>
    <t>Raziyah Rahman</t>
  </si>
  <si>
    <t>BCT CONSULTING LTD</t>
  </si>
  <si>
    <t>One Canada Square, Canary Wharf</t>
  </si>
  <si>
    <t>E14 5AA</t>
  </si>
  <si>
    <t>Saravan Krishna Muralidharan</t>
  </si>
  <si>
    <t>25 Braithwaite Drive</t>
  </si>
  <si>
    <t>Colchester</t>
  </si>
  <si>
    <t>CO4 5XG</t>
  </si>
  <si>
    <t>Aruna Kumari KAKARAPARTHI</t>
  </si>
  <si>
    <t>14 Newton Place</t>
  </si>
  <si>
    <t>Glasgow</t>
  </si>
  <si>
    <t>G3 7PY</t>
  </si>
  <si>
    <t>Brian Graham</t>
  </si>
  <si>
    <t>CYPFER Limited</t>
  </si>
  <si>
    <t>28th &amp; 29th Floors 30 St Mary's Axe</t>
  </si>
  <si>
    <t>EC3A 8BF</t>
  </si>
  <si>
    <t>Daniel Tobok</t>
  </si>
  <si>
    <t>Howard Barton; Kevin Wood; Philip Hey</t>
  </si>
  <si>
    <t>24 Nicholas Street</t>
  </si>
  <si>
    <t>Chester</t>
  </si>
  <si>
    <t>CH1 2AU</t>
  </si>
  <si>
    <t>Christopher Airey</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</si>
</sst>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yyyy-mm-dd"/>
    <numFmt numFmtId="165" formatCode="yyyy-m-d"/>
  </numFmts>
  <fonts count="12">
    <font>
      <sz val="10.0"/>
      <color rgb="FF000000"/>
      <name val="Arial"/>
      <scheme val="minor"/>
    </font>
    <font>
      <color theme="1"/>
      <name val="Arial"/>
    </font>
    <font>
      <b/>
      <sz val="11.0"/>
      <color theme="1"/>
      <name val="Arial"/>
    </font>
    <font>
      <sz val="11.0"/>
      <color theme="1"/>
      <name val="Arial"/>
    </font>
    <font>
      <b/>
      <color theme="1"/>
      <name val="Arial"/>
    </font>
    <font>
      <sz val="10.0"/>
      <color theme="1"/>
      <name val="Arial"/>
    </font>
    <font>
      <sz val="10.0"/>
      <color rgb="FF000000"/>
      <name val="Arial"/>
    </font>
    <font>
      <sz val="12.0"/>
      <color theme="1"/>
      <name val="Arial"/>
    </font>
    <font>
      <color rgb="FF0B0C0C"/>
      <name val="GDS Transport"/>
    </font>
    <font>
      <sz val="10.0"/>
      <color rgb="FF0B0C0C"/>
      <name val="GDS Transport"/>
    </font>
    <font>
      <b/>
      <sz val="11.0"/>
      <color rgb="FF000000"/>
      <name val="Arial"/>
    </font>
    <font>
      <b/>
      <sz val="12.0"/>
      <color theme="1"/>
      <name val="Arial"/>
    </font>
  </fonts>
  <fills count="10">
    <fill>
      <patternFill patternType="none"/>
    </fill>
    <fill>
      <patternFill patternType="lightGray"/>
    </fill>
    <fill>
      <patternFill patternType="solid">
        <fgColor rgb="FFC9DAF8"/>
        <bgColor rgb="FFC9DAF8"/>
      </patternFill>
    </fill>
    <fill>
      <patternFill patternType="solid">
        <fgColor rgb="FFFFFFFF"/>
        <bgColor rgb="FFFFFFFF"/>
      </patternFill>
    </fill>
    <fill>
      <patternFill patternType="solid">
        <fgColor rgb="FFFCE5CD"/>
        <bgColor rgb="FFFCE5CD"/>
      </patternFill>
    </fill>
    <fill>
      <patternFill patternType="solid">
        <fgColor rgb="FFFF0000"/>
        <bgColor rgb="FFFF0000"/>
      </patternFill>
    </fill>
    <fill>
      <patternFill patternType="solid">
        <fgColor rgb="FFB7B7B7"/>
        <bgColor rgb="FFB7B7B7"/>
      </patternFill>
    </fill>
    <fill>
      <patternFill patternType="solid">
        <fgColor rgb="FFFFF2CC"/>
        <bgColor rgb="FFFFF2CC"/>
      </patternFill>
    </fill>
    <fill>
      <patternFill patternType="solid">
        <fgColor rgb="FFD9EAD3"/>
        <bgColor rgb="FFD9EAD3"/>
      </patternFill>
    </fill>
    <fill>
      <patternFill patternType="solid">
        <fgColor rgb="FFCFE2F3"/>
        <bgColor rgb="FFCFE2F3"/>
      </patternFill>
    </fill>
  </fills>
  <borders count="6">
    <border/>
    <border>
      <left style="thin">
        <color rgb="FF000000"/>
      </left>
      <right style="thin">
        <color rgb="FF000000"/>
      </right>
      <top style="thin">
        <color rgb="FF000000"/>
      </top>
      <bottom style="thin">
        <color rgb="FF000000"/>
      </bottom>
    </border>
    <border>
      <left style="thin">
        <color theme="0"/>
      </left>
      <right style="thin">
        <color theme="0"/>
      </right>
      <top style="thin">
        <color theme="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82">
    <xf borderId="0" fillId="0" fontId="0" numFmtId="0" xfId="0" applyAlignment="1" applyFont="1">
      <alignment readingOrder="0" shrinkToFit="0" vertical="bottom" wrapText="0"/>
    </xf>
    <xf borderId="0" fillId="2" fontId="1" numFmtId="0" xfId="0" applyAlignment="1" applyFill="1" applyFont="1">
      <alignment vertical="top"/>
    </xf>
    <xf borderId="0" fillId="2" fontId="2" numFmtId="0" xfId="0" applyAlignment="1" applyFont="1">
      <alignment horizontal="center" readingOrder="0" shrinkToFit="0" vertical="top" wrapText="1"/>
    </xf>
    <xf borderId="0" fillId="2" fontId="2" numFmtId="0" xfId="0" applyAlignment="1" applyFont="1">
      <alignment horizontal="center" shrinkToFit="0" vertical="top" wrapText="1"/>
    </xf>
    <xf borderId="0" fillId="0" fontId="3" numFmtId="0" xfId="0" applyAlignment="1" applyFont="1">
      <alignment horizontal="left" vertical="top"/>
    </xf>
    <xf borderId="1" fillId="0" fontId="4" numFmtId="0" xfId="0" applyAlignment="1" applyBorder="1" applyFont="1">
      <alignment readingOrder="0" shrinkToFit="0" vertical="top" wrapText="1"/>
    </xf>
    <xf borderId="1" fillId="0" fontId="4" numFmtId="49" xfId="0" applyAlignment="1" applyBorder="1" applyFont="1" applyNumberFormat="1">
      <alignment readingOrder="0" shrinkToFit="0" vertical="top" wrapText="1"/>
    </xf>
    <xf borderId="0" fillId="0" fontId="1" numFmtId="0" xfId="0" applyAlignment="1" applyFont="1">
      <alignment vertical="top"/>
    </xf>
    <xf borderId="1" fillId="0" fontId="1" numFmtId="49" xfId="0" applyAlignment="1" applyBorder="1" applyFont="1" applyNumberFormat="1">
      <alignment readingOrder="0" vertical="top"/>
    </xf>
    <xf borderId="1" fillId="0" fontId="1" numFmtId="0" xfId="0" applyAlignment="1" applyBorder="1" applyFont="1">
      <alignment readingOrder="0" shrinkToFit="0" vertical="top" wrapText="1"/>
    </xf>
    <xf borderId="1" fillId="0" fontId="1" numFmtId="49" xfId="0" applyAlignment="1" applyBorder="1" applyFont="1" applyNumberFormat="1">
      <alignment readingOrder="0" shrinkToFit="0" vertical="top" wrapText="1"/>
    </xf>
    <xf borderId="1" fillId="3" fontId="1" numFmtId="0" xfId="0" applyAlignment="1" applyBorder="1" applyFill="1" applyFont="1">
      <alignment readingOrder="0" vertical="top"/>
    </xf>
    <xf borderId="0" fillId="0" fontId="5" numFmtId="0" xfId="0" applyAlignment="1" applyFont="1">
      <alignment horizontal="left" readingOrder="0" vertical="top"/>
    </xf>
    <xf borderId="0" fillId="0" fontId="5" numFmtId="0" xfId="0" applyAlignment="1" applyFont="1">
      <alignment horizontal="left" vertical="top"/>
    </xf>
    <xf borderId="1" fillId="0" fontId="1" numFmtId="0" xfId="0" applyAlignment="1" applyBorder="1" applyFont="1">
      <alignment horizontal="left" readingOrder="0" shrinkToFit="0" vertical="top" wrapText="1"/>
    </xf>
    <xf borderId="1" fillId="0" fontId="1" numFmtId="49" xfId="0" applyAlignment="1" applyBorder="1" applyFont="1" applyNumberFormat="1">
      <alignment horizontal="left" readingOrder="0" vertical="top"/>
    </xf>
    <xf borderId="1" fillId="0" fontId="3" numFmtId="49" xfId="0" applyAlignment="1" applyBorder="1" applyFont="1" applyNumberFormat="1">
      <alignment readingOrder="0" vertical="bottom"/>
    </xf>
    <xf borderId="1" fillId="3" fontId="1" numFmtId="0" xfId="0" applyAlignment="1" applyBorder="1" applyFont="1">
      <alignment readingOrder="0" shrinkToFit="0" vertical="top" wrapText="1"/>
    </xf>
    <xf borderId="0" fillId="0" fontId="1" numFmtId="0" xfId="0" applyAlignment="1" applyFont="1">
      <alignment vertical="bottom"/>
    </xf>
    <xf borderId="0" fillId="0" fontId="3" numFmtId="0" xfId="0" applyAlignment="1" applyFont="1">
      <alignment horizontal="left" shrinkToFit="0" vertical="top" wrapText="1"/>
    </xf>
    <xf borderId="1" fillId="0" fontId="1" numFmtId="49" xfId="0" applyAlignment="1" applyBorder="1" applyFont="1" applyNumberFormat="1">
      <alignment readingOrder="0" vertical="bottom"/>
    </xf>
    <xf borderId="1" fillId="0" fontId="1" numFmtId="0" xfId="0" applyAlignment="1" applyBorder="1" applyFont="1">
      <alignment readingOrder="0" vertical="top"/>
    </xf>
    <xf borderId="1" fillId="0" fontId="1" numFmtId="49" xfId="0" applyAlignment="1" applyBorder="1" applyFont="1" applyNumberFormat="1">
      <alignment readingOrder="0"/>
    </xf>
    <xf borderId="1" fillId="0" fontId="6" numFmtId="0" xfId="0" applyAlignment="1" applyBorder="1" applyFont="1">
      <alignment horizontal="left" readingOrder="0" shrinkToFit="0" vertical="top" wrapText="1"/>
    </xf>
    <xf borderId="1" fillId="0" fontId="6" numFmtId="49" xfId="0" applyAlignment="1" applyBorder="1" applyFont="1" applyNumberFormat="1">
      <alignment horizontal="left" readingOrder="0" shrinkToFit="0" vertical="top" wrapText="0"/>
    </xf>
    <xf borderId="1" fillId="0" fontId="5" numFmtId="49" xfId="0" applyAlignment="1" applyBorder="1" applyFont="1" applyNumberFormat="1">
      <alignment horizontal="left" readingOrder="0" shrinkToFit="0" vertical="top" wrapText="1"/>
    </xf>
    <xf borderId="1" fillId="0" fontId="6" numFmtId="49" xfId="0" applyAlignment="1" applyBorder="1" applyFont="1" applyNumberFormat="1">
      <alignment horizontal="left" readingOrder="0" vertical="top"/>
    </xf>
    <xf borderId="1" fillId="3" fontId="6" numFmtId="0" xfId="0" applyAlignment="1" applyBorder="1" applyFont="1">
      <alignment horizontal="left" readingOrder="0" vertical="top"/>
    </xf>
    <xf borderId="0" fillId="0" fontId="1" numFmtId="49" xfId="0" applyFont="1" applyNumberFormat="1"/>
    <xf borderId="0" fillId="0" fontId="6" numFmtId="0" xfId="0" applyAlignment="1" applyFont="1">
      <alignment horizontal="left" shrinkToFit="0" vertical="top" wrapText="1"/>
    </xf>
    <xf borderId="0" fillId="0" fontId="6" numFmtId="49" xfId="0" applyAlignment="1" applyFont="1" applyNumberFormat="1">
      <alignment horizontal="left" shrinkToFit="0" vertical="top" wrapText="0"/>
    </xf>
    <xf borderId="0" fillId="0" fontId="5" numFmtId="49" xfId="0" applyAlignment="1" applyFont="1" applyNumberFormat="1">
      <alignment horizontal="left" shrinkToFit="0" vertical="top" wrapText="1"/>
    </xf>
    <xf borderId="0" fillId="0" fontId="6" numFmtId="49" xfId="0" applyAlignment="1" applyFont="1" applyNumberFormat="1">
      <alignment horizontal="left" vertical="top"/>
    </xf>
    <xf borderId="0" fillId="3" fontId="6" numFmtId="0" xfId="0" applyAlignment="1" applyFont="1">
      <alignment horizontal="left" vertical="top"/>
    </xf>
    <xf borderId="0" fillId="0" fontId="1" numFmtId="49" xfId="0" applyAlignment="1" applyFont="1" applyNumberFormat="1">
      <alignment readingOrder="0"/>
    </xf>
    <xf borderId="0" fillId="0" fontId="1" numFmtId="49" xfId="0" applyAlignment="1" applyFont="1" applyNumberFormat="1">
      <alignment readingOrder="0" shrinkToFit="0" vertical="top" wrapText="1"/>
    </xf>
    <xf borderId="0" fillId="0" fontId="7" numFmtId="49" xfId="0" applyAlignment="1" applyFont="1" applyNumberFormat="1">
      <alignment readingOrder="0" shrinkToFit="0" vertical="top" wrapText="1"/>
    </xf>
    <xf borderId="0" fillId="3" fontId="8" numFmtId="49" xfId="0" applyAlignment="1" applyFont="1" applyNumberFormat="1">
      <alignment readingOrder="0" vertical="bottom"/>
    </xf>
    <xf borderId="2" fillId="3" fontId="5" numFmtId="49" xfId="0" applyAlignment="1" applyBorder="1" applyFont="1" applyNumberFormat="1">
      <alignment readingOrder="0" shrinkToFit="0" vertical="top" wrapText="1"/>
    </xf>
    <xf borderId="0" fillId="3" fontId="9" numFmtId="0" xfId="0" applyAlignment="1" applyFont="1">
      <alignment readingOrder="0" vertical="bottom"/>
    </xf>
    <xf borderId="0" fillId="3" fontId="1" numFmtId="0" xfId="0" applyAlignment="1" applyFont="1">
      <alignment readingOrder="0" shrinkToFit="0" vertical="top" wrapText="1"/>
    </xf>
    <xf borderId="0" fillId="0" fontId="1" numFmtId="0" xfId="0" applyAlignment="1" applyFont="1">
      <alignment vertical="bottom"/>
    </xf>
    <xf borderId="3" fillId="4" fontId="2" numFmtId="49" xfId="0" applyAlignment="1" applyBorder="1" applyFill="1" applyFont="1" applyNumberFormat="1">
      <alignment horizontal="center" readingOrder="0" shrinkToFit="0" vertical="top" wrapText="1"/>
    </xf>
    <xf borderId="4" fillId="4" fontId="2" numFmtId="49" xfId="0" applyAlignment="1" applyBorder="1" applyFont="1" applyNumberFormat="1">
      <alignment horizontal="center" shrinkToFit="0" vertical="top" wrapText="1"/>
    </xf>
    <xf borderId="5" fillId="4" fontId="2" numFmtId="49" xfId="0" applyAlignment="1" applyBorder="1" applyFont="1" applyNumberFormat="1">
      <alignment horizontal="center" shrinkToFit="0" vertical="top" wrapText="1"/>
    </xf>
    <xf borderId="1" fillId="0" fontId="1" numFmtId="49" xfId="0" applyAlignment="1" applyBorder="1" applyFont="1" applyNumberFormat="1">
      <alignment readingOrder="0" shrinkToFit="0" vertical="bottom" wrapText="1"/>
    </xf>
    <xf borderId="1" fillId="0" fontId="1" numFmtId="0" xfId="0" applyAlignment="1" applyBorder="1" applyFont="1">
      <alignment readingOrder="0" shrinkToFit="0" vertical="bottom" wrapText="1"/>
    </xf>
    <xf borderId="0" fillId="2" fontId="10" numFmtId="0" xfId="0" applyAlignment="1" applyFont="1">
      <alignment horizontal="center" shrinkToFit="0" vertical="top" wrapText="1"/>
    </xf>
    <xf borderId="0" fillId="2" fontId="10" numFmtId="0" xfId="0" applyAlignment="1" applyFont="1">
      <alignment horizontal="center" readingOrder="0" shrinkToFit="0" vertical="top" wrapText="1"/>
    </xf>
    <xf borderId="1" fillId="0" fontId="1" numFmtId="49" xfId="0" applyAlignment="1" applyBorder="1" applyFont="1" applyNumberFormat="1">
      <alignment horizontal="left" readingOrder="0" shrinkToFit="0" vertical="top" wrapText="1"/>
    </xf>
    <xf borderId="1" fillId="0" fontId="3" numFmtId="49" xfId="0" applyAlignment="1" applyBorder="1" applyFont="1" applyNumberFormat="1">
      <alignment horizontal="left" readingOrder="0" shrinkToFit="0" vertical="top" wrapText="1"/>
    </xf>
    <xf borderId="1" fillId="0" fontId="6" numFmtId="49" xfId="0" applyAlignment="1" applyBorder="1" applyFont="1" applyNumberFormat="1">
      <alignment horizontal="left" readingOrder="0" shrinkToFit="0" vertical="top" wrapText="1"/>
    </xf>
    <xf borderId="0" fillId="0" fontId="1" numFmtId="49" xfId="0" applyAlignment="1" applyFont="1" applyNumberFormat="1">
      <alignment readingOrder="0" vertical="top"/>
    </xf>
    <xf borderId="0" fillId="0" fontId="6" numFmtId="49" xfId="0" applyAlignment="1" applyFont="1" applyNumberFormat="1">
      <alignment horizontal="left" shrinkToFit="0" vertical="top" wrapText="1"/>
    </xf>
    <xf borderId="0" fillId="3" fontId="6" numFmtId="0" xfId="0" applyAlignment="1" applyFont="1">
      <alignment horizontal="left" shrinkToFit="0" vertical="top" wrapText="1"/>
    </xf>
    <xf borderId="0" fillId="0" fontId="1" numFmtId="49" xfId="0" applyAlignment="1" applyFont="1" applyNumberFormat="1">
      <alignment vertical="top"/>
    </xf>
    <xf borderId="1" fillId="5" fontId="11" numFmtId="0" xfId="0" applyAlignment="1" applyBorder="1" applyFill="1" applyFont="1">
      <alignment shrinkToFit="0" vertical="top" wrapText="1"/>
    </xf>
    <xf borderId="1" fillId="6" fontId="11" numFmtId="0" xfId="0" applyAlignment="1" applyBorder="1" applyFill="1" applyFont="1">
      <alignment shrinkToFit="0" vertical="top" wrapText="1"/>
    </xf>
    <xf borderId="0" fillId="0" fontId="1" numFmtId="0" xfId="0" applyFont="1"/>
    <xf borderId="1" fillId="0" fontId="1" numFmtId="0" xfId="0" applyAlignment="1" applyBorder="1" applyFont="1">
      <alignment horizontal="right" vertical="bottom"/>
    </xf>
    <xf borderId="1" fillId="0" fontId="1" numFmtId="0" xfId="0" applyAlignment="1" applyBorder="1" applyFont="1">
      <alignment shrinkToFit="0" vertical="bottom" wrapText="1"/>
    </xf>
    <xf borderId="1" fillId="0" fontId="1" numFmtId="164" xfId="0" applyAlignment="1" applyBorder="1" applyFont="1" applyNumberFormat="1">
      <alignment vertical="bottom"/>
    </xf>
    <xf borderId="1" fillId="0" fontId="1" numFmtId="0" xfId="0" applyAlignment="1" applyBorder="1" applyFont="1">
      <alignment vertical="bottom"/>
    </xf>
    <xf borderId="1" fillId="3" fontId="1" numFmtId="0" xfId="0" applyAlignment="1" applyBorder="1" applyFont="1">
      <alignment horizontal="right" vertical="bottom"/>
    </xf>
    <xf borderId="1" fillId="3" fontId="1" numFmtId="0" xfId="0" applyAlignment="1" applyBorder="1" applyFont="1">
      <alignment shrinkToFit="0" vertical="bottom" wrapText="1"/>
    </xf>
    <xf borderId="1" fillId="3" fontId="1" numFmtId="164" xfId="0" applyAlignment="1" applyBorder="1" applyFont="1" applyNumberFormat="1">
      <alignment vertical="bottom"/>
    </xf>
    <xf borderId="1" fillId="3" fontId="1" numFmtId="0" xfId="0" applyAlignment="1" applyBorder="1" applyFont="1">
      <alignment vertical="bottom"/>
    </xf>
    <xf borderId="1" fillId="7" fontId="1" numFmtId="0" xfId="0" applyAlignment="1" applyBorder="1" applyFill="1" applyFont="1">
      <alignment horizontal="right" vertical="bottom"/>
    </xf>
    <xf borderId="1" fillId="7" fontId="1" numFmtId="0" xfId="0" applyAlignment="1" applyBorder="1" applyFont="1">
      <alignment shrinkToFit="0" vertical="bottom" wrapText="1"/>
    </xf>
    <xf borderId="1" fillId="7" fontId="1" numFmtId="164" xfId="0" applyAlignment="1" applyBorder="1" applyFont="1" applyNumberFormat="1">
      <alignment vertical="bottom"/>
    </xf>
    <xf borderId="1" fillId="7" fontId="1" numFmtId="0" xfId="0" applyAlignment="1" applyBorder="1" applyFont="1">
      <alignment vertical="bottom"/>
    </xf>
    <xf borderId="0" fillId="7" fontId="1" numFmtId="0" xfId="0" applyFont="1"/>
    <xf borderId="1" fillId="8" fontId="1" numFmtId="0" xfId="0" applyAlignment="1" applyBorder="1" applyFill="1" applyFont="1">
      <alignment horizontal="right" vertical="bottom"/>
    </xf>
    <xf borderId="1" fillId="8" fontId="1" numFmtId="0" xfId="0" applyAlignment="1" applyBorder="1" applyFont="1">
      <alignment shrinkToFit="0" vertical="bottom" wrapText="1"/>
    </xf>
    <xf borderId="1" fillId="8" fontId="1" numFmtId="164" xfId="0" applyAlignment="1" applyBorder="1" applyFont="1" applyNumberFormat="1">
      <alignment vertical="bottom"/>
    </xf>
    <xf borderId="1" fillId="8" fontId="1" numFmtId="0" xfId="0" applyAlignment="1" applyBorder="1" applyFont="1">
      <alignment vertical="bottom"/>
    </xf>
    <xf borderId="0" fillId="8" fontId="1" numFmtId="0" xfId="0" applyFont="1"/>
    <xf borderId="1" fillId="0" fontId="1" numFmtId="165" xfId="0" applyAlignment="1" applyBorder="1" applyFont="1" applyNumberFormat="1">
      <alignment vertical="bottom"/>
    </xf>
    <xf borderId="1" fillId="9" fontId="1" numFmtId="0" xfId="0" applyAlignment="1" applyBorder="1" applyFill="1" applyFont="1">
      <alignment horizontal="right" vertical="bottom"/>
    </xf>
    <xf borderId="1" fillId="9" fontId="1" numFmtId="0" xfId="0" applyAlignment="1" applyBorder="1" applyFont="1">
      <alignment shrinkToFit="0" vertical="bottom" wrapText="1"/>
    </xf>
    <xf borderId="1" fillId="9" fontId="1" numFmtId="164" xfId="0" applyAlignment="1" applyBorder="1" applyFont="1" applyNumberFormat="1">
      <alignment vertical="bottom"/>
    </xf>
    <xf borderId="1" fillId="9" fontId="1" numFmtId="0" xfId="0" applyAlignment="1" applyBorder="1" applyFont="1">
      <alignment vertical="bottom"/>
    </xf>
  </cellXfs>
  <cellStyles count="1">
    <cellStyle xfId="0" name="Normal" builtinId="0"/>
  </cellStyles>
  <dxfs count="1">
    <dxf>
      <font/>
      <fill>
        <patternFill patternType="solid">
          <fgColor rgb="FFF4CCCC"/>
          <bgColor rgb="FFF4CCCC"/>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2.63" defaultRowHeight="15.0"/>
  <cols>
    <col customWidth="1" min="1" max="1" width="17.5"/>
    <col customWidth="1" min="2" max="2" width="56.88"/>
    <col customWidth="1" min="3" max="3" width="77.63"/>
    <col customWidth="1" min="4" max="4" width="21.0"/>
    <col customWidth="1" min="5" max="5" width="18.63"/>
    <col customWidth="1" min="6" max="6" width="43.88"/>
  </cols>
  <sheetData>
    <row r="1" ht="15.0" customHeight="1">
      <c r="A1" s="1"/>
      <c r="B1" s="2" t="s">
        <v>0</v>
      </c>
      <c r="C1" s="3"/>
      <c r="D1" s="3"/>
      <c r="E1" s="3"/>
      <c r="F1" s="3"/>
      <c r="G1" s="3"/>
      <c r="H1" s="4"/>
      <c r="I1" s="4"/>
      <c r="J1" s="4"/>
      <c r="K1" s="4"/>
      <c r="L1" s="4"/>
      <c r="M1" s="4"/>
      <c r="N1" s="4"/>
      <c r="O1" s="4"/>
      <c r="P1" s="4"/>
      <c r="Q1" s="4"/>
      <c r="R1" s="4"/>
      <c r="S1" s="4"/>
      <c r="T1" s="4"/>
      <c r="U1" s="4"/>
      <c r="V1" s="4"/>
      <c r="W1" s="4"/>
      <c r="X1" s="4"/>
      <c r="Y1" s="4"/>
      <c r="Z1" s="4"/>
    </row>
    <row r="2" ht="15.75" customHeight="1">
      <c r="A2" s="5" t="s">
        <v>1</v>
      </c>
      <c r="B2" s="5" t="s">
        <v>2</v>
      </c>
      <c r="C2" s="6" t="s">
        <v>3</v>
      </c>
      <c r="D2" s="6" t="s">
        <v>4</v>
      </c>
      <c r="E2" s="6" t="s">
        <v>5</v>
      </c>
      <c r="F2" s="5" t="s">
        <v>6</v>
      </c>
      <c r="G2" s="5" t="s">
        <v>7</v>
      </c>
      <c r="H2" s="7"/>
      <c r="I2" s="7"/>
      <c r="J2" s="7"/>
      <c r="K2" s="7"/>
      <c r="L2" s="7"/>
      <c r="M2" s="7"/>
      <c r="N2" s="7"/>
      <c r="O2" s="7"/>
      <c r="P2" s="7"/>
      <c r="Q2" s="7"/>
      <c r="R2" s="7"/>
      <c r="S2" s="7"/>
      <c r="T2" s="7"/>
      <c r="U2" s="7"/>
      <c r="V2" s="7"/>
      <c r="W2" s="7"/>
      <c r="X2" s="7"/>
      <c r="Y2" s="7"/>
      <c r="Z2" s="7"/>
    </row>
    <row r="3" ht="15.75" customHeight="1">
      <c r="A3" s="8" t="s">
        <v>8</v>
      </c>
      <c r="B3" s="9" t="s">
        <v>9</v>
      </c>
      <c r="C3" s="8" t="s">
        <v>10</v>
      </c>
      <c r="D3" s="8" t="s">
        <v>11</v>
      </c>
      <c r="E3" s="10" t="s">
        <v>12</v>
      </c>
      <c r="F3" s="8" t="s">
        <v>13</v>
      </c>
      <c r="G3" s="11" t="s">
        <v>14</v>
      </c>
      <c r="H3" s="12"/>
      <c r="I3" s="13"/>
      <c r="J3" s="13"/>
      <c r="K3" s="13"/>
      <c r="L3" s="13"/>
      <c r="M3" s="13"/>
      <c r="N3" s="13"/>
      <c r="O3" s="13"/>
      <c r="P3" s="13"/>
      <c r="Q3" s="13"/>
      <c r="R3" s="13"/>
      <c r="S3" s="13"/>
      <c r="T3" s="13"/>
      <c r="U3" s="13"/>
      <c r="V3" s="13"/>
      <c r="W3" s="13"/>
      <c r="X3" s="13"/>
      <c r="Y3" s="13"/>
      <c r="Z3" s="13"/>
    </row>
    <row r="4" ht="15.75" customHeight="1">
      <c r="A4" s="8" t="s">
        <v>15</v>
      </c>
      <c r="B4" s="9" t="s">
        <v>16</v>
      </c>
      <c r="C4" s="8" t="s">
        <v>17</v>
      </c>
      <c r="D4" s="8" t="s">
        <v>18</v>
      </c>
      <c r="E4" s="10" t="s">
        <v>19</v>
      </c>
      <c r="F4" s="8" t="s">
        <v>20</v>
      </c>
      <c r="G4" s="11" t="s">
        <v>14</v>
      </c>
      <c r="H4" s="13"/>
      <c r="I4" s="13"/>
      <c r="J4" s="13"/>
      <c r="K4" s="13"/>
      <c r="L4" s="13"/>
      <c r="M4" s="13"/>
      <c r="N4" s="13"/>
      <c r="O4" s="13"/>
      <c r="P4" s="13"/>
      <c r="Q4" s="13"/>
      <c r="R4" s="13"/>
      <c r="S4" s="13"/>
      <c r="T4" s="13"/>
      <c r="U4" s="13"/>
      <c r="V4" s="13"/>
      <c r="W4" s="13"/>
      <c r="X4" s="13"/>
      <c r="Y4" s="13"/>
      <c r="Z4" s="13"/>
    </row>
    <row r="5" ht="15.75" customHeight="1">
      <c r="A5" s="8" t="s">
        <v>21</v>
      </c>
      <c r="B5" s="9" t="s">
        <v>22</v>
      </c>
      <c r="C5" s="8" t="s">
        <v>23</v>
      </c>
      <c r="D5" s="8" t="s">
        <v>24</v>
      </c>
      <c r="E5" s="10" t="s">
        <v>25</v>
      </c>
      <c r="F5" s="8" t="s">
        <v>26</v>
      </c>
      <c r="G5" s="11" t="s">
        <v>14</v>
      </c>
      <c r="H5" s="13"/>
      <c r="I5" s="13"/>
      <c r="J5" s="13"/>
      <c r="K5" s="13"/>
      <c r="L5" s="13"/>
      <c r="M5" s="13"/>
      <c r="N5" s="13"/>
      <c r="O5" s="13"/>
      <c r="P5" s="13"/>
      <c r="Q5" s="13"/>
      <c r="R5" s="13"/>
      <c r="S5" s="13"/>
      <c r="T5" s="13"/>
      <c r="U5" s="13"/>
      <c r="V5" s="13"/>
      <c r="W5" s="13"/>
      <c r="X5" s="13"/>
      <c r="Y5" s="13"/>
      <c r="Z5" s="13"/>
    </row>
    <row r="6" ht="15.75" customHeight="1">
      <c r="A6" s="8" t="s">
        <v>27</v>
      </c>
      <c r="B6" s="9" t="s">
        <v>28</v>
      </c>
      <c r="C6" s="8" t="s">
        <v>29</v>
      </c>
      <c r="D6" s="8" t="s">
        <v>30</v>
      </c>
      <c r="E6" s="10" t="s">
        <v>31</v>
      </c>
      <c r="F6" s="8" t="s">
        <v>32</v>
      </c>
      <c r="G6" s="11" t="s">
        <v>14</v>
      </c>
      <c r="H6" s="13"/>
      <c r="I6" s="13"/>
      <c r="J6" s="13"/>
      <c r="K6" s="13"/>
      <c r="L6" s="13"/>
      <c r="M6" s="13"/>
      <c r="N6" s="13"/>
      <c r="O6" s="13"/>
      <c r="P6" s="13"/>
      <c r="Q6" s="13"/>
      <c r="R6" s="13"/>
      <c r="S6" s="13"/>
      <c r="T6" s="13"/>
      <c r="U6" s="13"/>
      <c r="V6" s="13"/>
      <c r="W6" s="13"/>
      <c r="X6" s="13"/>
      <c r="Y6" s="13"/>
      <c r="Z6" s="13"/>
    </row>
    <row r="7" ht="15.75" customHeight="1">
      <c r="A7" s="8" t="s">
        <v>33</v>
      </c>
      <c r="B7" s="9" t="s">
        <v>34</v>
      </c>
      <c r="C7" s="8" t="s">
        <v>35</v>
      </c>
      <c r="D7" s="8" t="s">
        <v>36</v>
      </c>
      <c r="E7" s="10" t="s">
        <v>37</v>
      </c>
      <c r="F7" s="8" t="s">
        <v>38</v>
      </c>
      <c r="G7" s="11" t="s">
        <v>14</v>
      </c>
      <c r="H7" s="13"/>
      <c r="I7" s="13"/>
      <c r="J7" s="13"/>
      <c r="K7" s="13"/>
      <c r="L7" s="13"/>
      <c r="M7" s="13"/>
      <c r="N7" s="13"/>
      <c r="O7" s="13"/>
      <c r="P7" s="13"/>
      <c r="Q7" s="13"/>
      <c r="R7" s="13"/>
      <c r="S7" s="13"/>
      <c r="T7" s="13"/>
      <c r="U7" s="13"/>
      <c r="V7" s="13"/>
      <c r="W7" s="13"/>
      <c r="X7" s="13"/>
      <c r="Y7" s="13"/>
      <c r="Z7" s="13"/>
    </row>
    <row r="8" ht="15.75" customHeight="1">
      <c r="A8" s="8" t="s">
        <v>39</v>
      </c>
      <c r="B8" s="9" t="s">
        <v>40</v>
      </c>
      <c r="C8" s="8" t="s">
        <v>41</v>
      </c>
      <c r="D8" s="8" t="s">
        <v>42</v>
      </c>
      <c r="E8" s="10" t="s">
        <v>43</v>
      </c>
      <c r="F8" s="8" t="s">
        <v>44</v>
      </c>
      <c r="G8" s="11" t="s">
        <v>14</v>
      </c>
      <c r="H8" s="13"/>
      <c r="I8" s="13"/>
      <c r="J8" s="13"/>
      <c r="K8" s="13"/>
      <c r="L8" s="13"/>
      <c r="M8" s="13"/>
      <c r="N8" s="13"/>
      <c r="O8" s="13"/>
      <c r="P8" s="13"/>
      <c r="Q8" s="13"/>
      <c r="R8" s="13"/>
      <c r="S8" s="13"/>
      <c r="T8" s="13"/>
      <c r="U8" s="13"/>
      <c r="V8" s="13"/>
      <c r="W8" s="13"/>
      <c r="X8" s="13"/>
      <c r="Y8" s="13"/>
      <c r="Z8" s="13"/>
    </row>
    <row r="9" ht="15.75" customHeight="1">
      <c r="A9" s="8" t="s">
        <v>45</v>
      </c>
      <c r="B9" s="9" t="s">
        <v>46</v>
      </c>
      <c r="C9" s="8" t="s">
        <v>47</v>
      </c>
      <c r="D9" s="8" t="s">
        <v>48</v>
      </c>
      <c r="E9" s="10" t="s">
        <v>49</v>
      </c>
      <c r="F9" s="8" t="s">
        <v>50</v>
      </c>
      <c r="G9" s="11" t="s">
        <v>14</v>
      </c>
      <c r="H9" s="13"/>
      <c r="I9" s="13"/>
      <c r="J9" s="13"/>
      <c r="K9" s="13"/>
      <c r="L9" s="13"/>
      <c r="M9" s="13"/>
      <c r="N9" s="13"/>
      <c r="O9" s="13"/>
      <c r="P9" s="13"/>
      <c r="Q9" s="13"/>
      <c r="R9" s="13"/>
      <c r="S9" s="13"/>
      <c r="T9" s="13"/>
      <c r="U9" s="13"/>
      <c r="V9" s="13"/>
      <c r="W9" s="13"/>
      <c r="X9" s="13"/>
      <c r="Y9" s="13"/>
      <c r="Z9" s="13"/>
    </row>
    <row r="10" ht="15.75" customHeight="1">
      <c r="A10" s="8" t="s">
        <v>51</v>
      </c>
      <c r="B10" s="9" t="s">
        <v>52</v>
      </c>
      <c r="C10" s="8" t="s">
        <v>53</v>
      </c>
      <c r="D10" s="8" t="s">
        <v>54</v>
      </c>
      <c r="E10" s="10" t="s">
        <v>55</v>
      </c>
      <c r="F10" s="8" t="s">
        <v>56</v>
      </c>
      <c r="G10" s="11" t="s">
        <v>14</v>
      </c>
      <c r="H10" s="13"/>
      <c r="I10" s="13"/>
      <c r="J10" s="13"/>
      <c r="K10" s="13"/>
      <c r="L10" s="13"/>
      <c r="M10" s="13"/>
      <c r="N10" s="13"/>
      <c r="O10" s="13"/>
      <c r="P10" s="13"/>
      <c r="Q10" s="13"/>
      <c r="R10" s="13"/>
      <c r="S10" s="13"/>
      <c r="T10" s="13"/>
      <c r="U10" s="13"/>
      <c r="V10" s="13"/>
      <c r="W10" s="13"/>
      <c r="X10" s="13"/>
      <c r="Y10" s="13"/>
      <c r="Z10" s="13"/>
    </row>
    <row r="11" ht="15.75" customHeight="1">
      <c r="A11" s="8" t="s">
        <v>57</v>
      </c>
      <c r="B11" s="9" t="s">
        <v>58</v>
      </c>
      <c r="C11" s="8" t="s">
        <v>59</v>
      </c>
      <c r="D11" s="8" t="s">
        <v>60</v>
      </c>
      <c r="E11" s="10" t="s">
        <v>61</v>
      </c>
      <c r="F11" s="8" t="s">
        <v>62</v>
      </c>
      <c r="G11" s="11" t="s">
        <v>14</v>
      </c>
      <c r="H11" s="13"/>
      <c r="I11" s="13"/>
      <c r="J11" s="13"/>
      <c r="K11" s="13"/>
      <c r="L11" s="13"/>
      <c r="M11" s="13"/>
      <c r="N11" s="13"/>
      <c r="O11" s="13"/>
      <c r="P11" s="13"/>
      <c r="Q11" s="13"/>
      <c r="R11" s="13"/>
      <c r="S11" s="13"/>
      <c r="T11" s="13"/>
      <c r="U11" s="13"/>
      <c r="V11" s="13"/>
      <c r="W11" s="13"/>
      <c r="X11" s="13"/>
      <c r="Y11" s="13"/>
      <c r="Z11" s="13"/>
    </row>
    <row r="12" ht="15.75" customHeight="1">
      <c r="A12" s="8" t="s">
        <v>63</v>
      </c>
      <c r="B12" s="9" t="s">
        <v>64</v>
      </c>
      <c r="C12" s="8" t="s">
        <v>65</v>
      </c>
      <c r="D12" s="8" t="s">
        <v>66</v>
      </c>
      <c r="E12" s="10" t="s">
        <v>67</v>
      </c>
      <c r="F12" s="8" t="s">
        <v>68</v>
      </c>
      <c r="G12" s="11" t="s">
        <v>14</v>
      </c>
      <c r="H12" s="13"/>
      <c r="I12" s="13"/>
      <c r="J12" s="13"/>
      <c r="K12" s="13"/>
      <c r="L12" s="13"/>
      <c r="M12" s="13"/>
      <c r="N12" s="13"/>
      <c r="O12" s="13"/>
      <c r="P12" s="13"/>
      <c r="Q12" s="13"/>
      <c r="R12" s="13"/>
      <c r="S12" s="13"/>
      <c r="T12" s="13"/>
      <c r="U12" s="13"/>
      <c r="V12" s="13"/>
      <c r="W12" s="13"/>
      <c r="X12" s="13"/>
      <c r="Y12" s="13"/>
      <c r="Z12" s="13"/>
    </row>
    <row r="13" ht="15.75" customHeight="1">
      <c r="A13" s="8" t="s">
        <v>69</v>
      </c>
      <c r="B13" s="9" t="s">
        <v>70</v>
      </c>
      <c r="C13" s="8" t="s">
        <v>71</v>
      </c>
      <c r="D13" s="8" t="s">
        <v>72</v>
      </c>
      <c r="E13" s="10" t="s">
        <v>73</v>
      </c>
      <c r="F13" s="8" t="s">
        <v>74</v>
      </c>
      <c r="G13" s="11" t="s">
        <v>14</v>
      </c>
      <c r="H13" s="13"/>
      <c r="I13" s="13"/>
      <c r="J13" s="13"/>
      <c r="K13" s="13"/>
      <c r="L13" s="13"/>
      <c r="M13" s="13"/>
      <c r="N13" s="13"/>
      <c r="O13" s="13"/>
      <c r="P13" s="13"/>
      <c r="Q13" s="13"/>
      <c r="R13" s="13"/>
      <c r="S13" s="13"/>
      <c r="T13" s="13"/>
      <c r="U13" s="13"/>
      <c r="V13" s="13"/>
      <c r="W13" s="13"/>
      <c r="X13" s="13"/>
      <c r="Y13" s="13"/>
      <c r="Z13" s="13"/>
    </row>
    <row r="14" ht="15.75" customHeight="1">
      <c r="A14" s="8" t="s">
        <v>75</v>
      </c>
      <c r="B14" s="9" t="s">
        <v>76</v>
      </c>
      <c r="C14" s="8" t="s">
        <v>17</v>
      </c>
      <c r="D14" s="8" t="s">
        <v>77</v>
      </c>
      <c r="E14" s="10" t="s">
        <v>78</v>
      </c>
      <c r="F14" s="8" t="s">
        <v>79</v>
      </c>
      <c r="G14" s="11" t="s">
        <v>14</v>
      </c>
      <c r="H14" s="13"/>
      <c r="I14" s="13"/>
      <c r="J14" s="13"/>
      <c r="K14" s="13"/>
      <c r="L14" s="13"/>
      <c r="M14" s="13"/>
      <c r="N14" s="13"/>
      <c r="O14" s="13"/>
      <c r="P14" s="13"/>
      <c r="Q14" s="13"/>
      <c r="R14" s="13"/>
      <c r="S14" s="13"/>
      <c r="T14" s="13"/>
      <c r="U14" s="13"/>
      <c r="V14" s="13"/>
      <c r="W14" s="13"/>
      <c r="X14" s="13"/>
      <c r="Y14" s="13"/>
      <c r="Z14" s="13"/>
    </row>
    <row r="15" ht="15.75" customHeight="1">
      <c r="A15" s="10" t="s">
        <v>80</v>
      </c>
      <c r="B15" s="9" t="s">
        <v>81</v>
      </c>
      <c r="C15" s="8" t="s">
        <v>82</v>
      </c>
      <c r="D15" s="8" t="s">
        <v>83</v>
      </c>
      <c r="E15" s="10" t="s">
        <v>84</v>
      </c>
      <c r="F15" s="8" t="s">
        <v>85</v>
      </c>
      <c r="G15" s="11" t="s">
        <v>14</v>
      </c>
      <c r="H15" s="13"/>
      <c r="I15" s="13"/>
      <c r="J15" s="13"/>
      <c r="K15" s="13"/>
      <c r="L15" s="13"/>
      <c r="M15" s="13"/>
      <c r="N15" s="13"/>
      <c r="O15" s="13"/>
      <c r="P15" s="13"/>
      <c r="Q15" s="13"/>
      <c r="R15" s="13"/>
      <c r="S15" s="13"/>
      <c r="T15" s="13"/>
      <c r="U15" s="13"/>
      <c r="V15" s="13"/>
      <c r="W15" s="13"/>
      <c r="X15" s="13"/>
      <c r="Y15" s="13"/>
      <c r="Z15" s="13"/>
    </row>
    <row r="16" ht="15.75" customHeight="1">
      <c r="A16" s="8" t="s">
        <v>86</v>
      </c>
      <c r="B16" s="9" t="s">
        <v>87</v>
      </c>
      <c r="C16" s="8" t="s">
        <v>88</v>
      </c>
      <c r="D16" s="8" t="s">
        <v>89</v>
      </c>
      <c r="E16" s="10" t="s">
        <v>90</v>
      </c>
      <c r="F16" s="8" t="s">
        <v>91</v>
      </c>
      <c r="G16" s="11" t="s">
        <v>14</v>
      </c>
      <c r="H16" s="13"/>
      <c r="I16" s="13"/>
      <c r="J16" s="13"/>
      <c r="K16" s="13"/>
      <c r="L16" s="13"/>
      <c r="M16" s="13"/>
      <c r="N16" s="13"/>
      <c r="O16" s="13"/>
      <c r="P16" s="13"/>
      <c r="Q16" s="13"/>
      <c r="R16" s="13"/>
      <c r="S16" s="13"/>
      <c r="T16" s="13"/>
      <c r="U16" s="13"/>
      <c r="V16" s="13"/>
      <c r="W16" s="13"/>
      <c r="X16" s="13"/>
      <c r="Y16" s="13"/>
      <c r="Z16" s="13"/>
    </row>
    <row r="17" ht="15.75" customHeight="1">
      <c r="A17" s="8" t="s">
        <v>92</v>
      </c>
      <c r="B17" s="9" t="s">
        <v>93</v>
      </c>
      <c r="C17" s="8" t="s">
        <v>94</v>
      </c>
      <c r="D17" s="8" t="s">
        <v>95</v>
      </c>
      <c r="E17" s="10" t="s">
        <v>96</v>
      </c>
      <c r="F17" s="8" t="s">
        <v>97</v>
      </c>
      <c r="G17" s="11" t="s">
        <v>14</v>
      </c>
      <c r="H17" s="13"/>
      <c r="I17" s="13"/>
      <c r="J17" s="13"/>
      <c r="K17" s="13"/>
      <c r="L17" s="13"/>
      <c r="M17" s="13"/>
      <c r="N17" s="13"/>
      <c r="O17" s="13"/>
      <c r="P17" s="13"/>
      <c r="Q17" s="13"/>
      <c r="R17" s="13"/>
      <c r="S17" s="13"/>
      <c r="T17" s="13"/>
      <c r="U17" s="13"/>
      <c r="V17" s="13"/>
      <c r="W17" s="13"/>
      <c r="X17" s="13"/>
      <c r="Y17" s="13"/>
      <c r="Z17" s="13"/>
    </row>
    <row r="18" ht="15.75" customHeight="1">
      <c r="A18" s="8" t="s">
        <v>98</v>
      </c>
      <c r="B18" s="9" t="s">
        <v>99</v>
      </c>
      <c r="C18" s="8" t="s">
        <v>100</v>
      </c>
      <c r="D18" s="8" t="s">
        <v>101</v>
      </c>
      <c r="E18" s="10" t="s">
        <v>102</v>
      </c>
      <c r="F18" s="8" t="s">
        <v>103</v>
      </c>
      <c r="G18" s="11" t="s">
        <v>104</v>
      </c>
      <c r="H18" s="13"/>
      <c r="I18" s="13"/>
      <c r="J18" s="13"/>
      <c r="K18" s="13"/>
      <c r="L18" s="13"/>
      <c r="M18" s="13"/>
      <c r="N18" s="13"/>
      <c r="O18" s="13"/>
      <c r="P18" s="13"/>
      <c r="Q18" s="13"/>
      <c r="R18" s="13"/>
      <c r="S18" s="13"/>
      <c r="T18" s="13"/>
      <c r="U18" s="13"/>
      <c r="V18" s="13"/>
      <c r="W18" s="13"/>
      <c r="X18" s="13"/>
      <c r="Y18" s="13"/>
      <c r="Z18" s="13"/>
    </row>
    <row r="19" ht="15.75" customHeight="1">
      <c r="A19" s="8" t="s">
        <v>105</v>
      </c>
      <c r="B19" s="9" t="s">
        <v>106</v>
      </c>
      <c r="C19" s="8" t="s">
        <v>107</v>
      </c>
      <c r="D19" s="8" t="s">
        <v>108</v>
      </c>
      <c r="E19" s="10" t="s">
        <v>109</v>
      </c>
      <c r="F19" s="8" t="s">
        <v>110</v>
      </c>
      <c r="G19" s="11" t="s">
        <v>14</v>
      </c>
      <c r="H19" s="13"/>
      <c r="I19" s="13"/>
      <c r="J19" s="13"/>
      <c r="K19" s="13"/>
      <c r="L19" s="13"/>
      <c r="M19" s="13"/>
      <c r="N19" s="13"/>
      <c r="O19" s="13"/>
      <c r="P19" s="13"/>
      <c r="Q19" s="13"/>
      <c r="R19" s="13"/>
      <c r="S19" s="13"/>
      <c r="T19" s="13"/>
      <c r="U19" s="13"/>
      <c r="V19" s="13"/>
      <c r="W19" s="13"/>
      <c r="X19" s="13"/>
      <c r="Y19" s="13"/>
      <c r="Z19" s="13"/>
    </row>
    <row r="20" ht="15.75" customHeight="1">
      <c r="A20" s="8" t="s">
        <v>111</v>
      </c>
      <c r="B20" s="9" t="s">
        <v>112</v>
      </c>
      <c r="C20" s="8" t="s">
        <v>113</v>
      </c>
      <c r="D20" s="8" t="s">
        <v>114</v>
      </c>
      <c r="E20" s="10" t="s">
        <v>115</v>
      </c>
      <c r="F20" s="8" t="s">
        <v>116</v>
      </c>
      <c r="G20" s="11" t="s">
        <v>14</v>
      </c>
      <c r="H20" s="13"/>
      <c r="I20" s="13"/>
      <c r="J20" s="13"/>
      <c r="K20" s="13"/>
      <c r="L20" s="13"/>
      <c r="M20" s="13"/>
      <c r="N20" s="13"/>
      <c r="O20" s="13"/>
      <c r="P20" s="13"/>
      <c r="Q20" s="13"/>
      <c r="R20" s="13"/>
      <c r="S20" s="13"/>
      <c r="T20" s="13"/>
      <c r="U20" s="13"/>
      <c r="V20" s="13"/>
      <c r="W20" s="13"/>
      <c r="X20" s="13"/>
      <c r="Y20" s="13"/>
      <c r="Z20" s="13"/>
    </row>
    <row r="21" ht="15.75" customHeight="1">
      <c r="A21" s="8" t="s">
        <v>117</v>
      </c>
      <c r="B21" s="9" t="s">
        <v>118</v>
      </c>
      <c r="C21" s="8" t="s">
        <v>119</v>
      </c>
      <c r="D21" s="8" t="s">
        <v>120</v>
      </c>
      <c r="E21" s="10" t="s">
        <v>121</v>
      </c>
      <c r="F21" s="8" t="s">
        <v>122</v>
      </c>
      <c r="G21" s="11" t="s">
        <v>14</v>
      </c>
      <c r="H21" s="13"/>
      <c r="I21" s="13"/>
      <c r="J21" s="13"/>
      <c r="K21" s="13"/>
      <c r="L21" s="13"/>
      <c r="M21" s="13"/>
      <c r="N21" s="13"/>
      <c r="O21" s="13"/>
      <c r="P21" s="13"/>
      <c r="Q21" s="13"/>
      <c r="R21" s="13"/>
      <c r="S21" s="13"/>
      <c r="T21" s="13"/>
      <c r="U21" s="13"/>
      <c r="V21" s="13"/>
      <c r="W21" s="13"/>
      <c r="X21" s="13"/>
      <c r="Y21" s="13"/>
      <c r="Z21" s="13"/>
    </row>
    <row r="22" ht="15.75" customHeight="1">
      <c r="A22" s="8" t="s">
        <v>123</v>
      </c>
      <c r="B22" s="9" t="s">
        <v>124</v>
      </c>
      <c r="C22" s="8" t="s">
        <v>125</v>
      </c>
      <c r="D22" s="8" t="s">
        <v>126</v>
      </c>
      <c r="E22" s="10" t="s">
        <v>127</v>
      </c>
      <c r="F22" s="8" t="s">
        <v>128</v>
      </c>
      <c r="G22" s="11" t="s">
        <v>14</v>
      </c>
      <c r="H22" s="13"/>
      <c r="I22" s="13"/>
      <c r="J22" s="13"/>
      <c r="K22" s="13"/>
      <c r="L22" s="13"/>
      <c r="M22" s="13"/>
      <c r="N22" s="13"/>
      <c r="O22" s="13"/>
      <c r="P22" s="13"/>
      <c r="Q22" s="13"/>
      <c r="R22" s="13"/>
      <c r="S22" s="13"/>
      <c r="T22" s="13"/>
      <c r="U22" s="13"/>
      <c r="V22" s="13"/>
      <c r="W22" s="13"/>
      <c r="X22" s="13"/>
      <c r="Y22" s="13"/>
      <c r="Z22" s="13"/>
    </row>
    <row r="23" ht="15.75" customHeight="1">
      <c r="A23" s="8" t="s">
        <v>129</v>
      </c>
      <c r="B23" s="9" t="s">
        <v>130</v>
      </c>
      <c r="C23" s="8" t="s">
        <v>131</v>
      </c>
      <c r="D23" s="8" t="s">
        <v>132</v>
      </c>
      <c r="E23" s="10" t="s">
        <v>133</v>
      </c>
      <c r="F23" s="8" t="s">
        <v>134</v>
      </c>
      <c r="G23" s="11" t="s">
        <v>14</v>
      </c>
      <c r="H23" s="13"/>
      <c r="I23" s="13"/>
      <c r="J23" s="13"/>
      <c r="K23" s="13"/>
      <c r="L23" s="13"/>
      <c r="M23" s="13"/>
      <c r="N23" s="13"/>
      <c r="O23" s="13"/>
      <c r="P23" s="13"/>
      <c r="Q23" s="13"/>
      <c r="R23" s="13"/>
      <c r="S23" s="13"/>
      <c r="T23" s="13"/>
      <c r="U23" s="13"/>
      <c r="V23" s="13"/>
      <c r="W23" s="13"/>
      <c r="X23" s="13"/>
      <c r="Y23" s="13"/>
      <c r="Z23" s="13"/>
    </row>
    <row r="24" ht="15.75" customHeight="1">
      <c r="A24" s="8" t="s">
        <v>135</v>
      </c>
      <c r="B24" s="9" t="s">
        <v>136</v>
      </c>
      <c r="C24" s="8" t="s">
        <v>137</v>
      </c>
      <c r="D24" s="8" t="s">
        <v>138</v>
      </c>
      <c r="E24" s="10" t="s">
        <v>139</v>
      </c>
      <c r="F24" s="8" t="s">
        <v>140</v>
      </c>
      <c r="G24" s="11" t="s">
        <v>14</v>
      </c>
      <c r="H24" s="13"/>
      <c r="I24" s="13"/>
      <c r="J24" s="13"/>
      <c r="K24" s="13"/>
      <c r="L24" s="13"/>
      <c r="M24" s="13"/>
      <c r="N24" s="13"/>
      <c r="O24" s="13"/>
      <c r="P24" s="13"/>
      <c r="Q24" s="13"/>
      <c r="R24" s="13"/>
      <c r="S24" s="13"/>
      <c r="T24" s="13"/>
      <c r="U24" s="13"/>
      <c r="V24" s="13"/>
      <c r="W24" s="13"/>
      <c r="X24" s="13"/>
      <c r="Y24" s="13"/>
      <c r="Z24" s="13"/>
    </row>
    <row r="25" ht="15.75" customHeight="1">
      <c r="A25" s="8" t="s">
        <v>141</v>
      </c>
      <c r="B25" s="9" t="s">
        <v>142</v>
      </c>
      <c r="C25" s="8" t="s">
        <v>143</v>
      </c>
      <c r="D25" s="8" t="s">
        <v>144</v>
      </c>
      <c r="E25" s="10" t="s">
        <v>145</v>
      </c>
      <c r="F25" s="8" t="s">
        <v>146</v>
      </c>
      <c r="G25" s="11" t="s">
        <v>14</v>
      </c>
      <c r="H25" s="13"/>
      <c r="I25" s="13"/>
      <c r="J25" s="13"/>
      <c r="K25" s="13"/>
      <c r="L25" s="13"/>
      <c r="M25" s="13"/>
      <c r="N25" s="13"/>
      <c r="O25" s="13"/>
      <c r="P25" s="13"/>
      <c r="Q25" s="13"/>
      <c r="R25" s="13"/>
      <c r="S25" s="13"/>
      <c r="T25" s="13"/>
      <c r="U25" s="13"/>
      <c r="V25" s="13"/>
      <c r="W25" s="13"/>
      <c r="X25" s="13"/>
      <c r="Y25" s="13"/>
      <c r="Z25" s="13"/>
    </row>
    <row r="26" ht="15.75" customHeight="1">
      <c r="A26" s="8" t="s">
        <v>147</v>
      </c>
      <c r="B26" s="9" t="s">
        <v>148</v>
      </c>
      <c r="C26" s="8" t="s">
        <v>149</v>
      </c>
      <c r="D26" s="8" t="s">
        <v>150</v>
      </c>
      <c r="E26" s="10" t="s">
        <v>151</v>
      </c>
      <c r="F26" s="8" t="s">
        <v>152</v>
      </c>
      <c r="G26" s="11" t="s">
        <v>14</v>
      </c>
      <c r="H26" s="13"/>
      <c r="I26" s="13"/>
      <c r="J26" s="13"/>
      <c r="K26" s="13"/>
      <c r="L26" s="13"/>
      <c r="M26" s="13"/>
      <c r="N26" s="13"/>
      <c r="O26" s="13"/>
      <c r="P26" s="13"/>
      <c r="Q26" s="13"/>
      <c r="R26" s="13"/>
      <c r="S26" s="13"/>
      <c r="T26" s="13"/>
      <c r="U26" s="13"/>
      <c r="V26" s="13"/>
      <c r="W26" s="13"/>
      <c r="X26" s="13"/>
      <c r="Y26" s="13"/>
      <c r="Z26" s="13"/>
    </row>
    <row r="27" ht="15.75" customHeight="1">
      <c r="A27" s="8" t="s">
        <v>153</v>
      </c>
      <c r="B27" s="9" t="s">
        <v>154</v>
      </c>
      <c r="C27" s="8" t="s">
        <v>155</v>
      </c>
      <c r="D27" s="8" t="s">
        <v>156</v>
      </c>
      <c r="E27" s="10" t="s">
        <v>157</v>
      </c>
      <c r="F27" s="8" t="s">
        <v>158</v>
      </c>
      <c r="G27" s="11" t="s">
        <v>14</v>
      </c>
      <c r="H27" s="13"/>
      <c r="I27" s="13"/>
      <c r="J27" s="13"/>
      <c r="K27" s="13"/>
      <c r="L27" s="13"/>
      <c r="M27" s="13"/>
      <c r="N27" s="13"/>
      <c r="O27" s="13"/>
      <c r="P27" s="13"/>
      <c r="Q27" s="13"/>
      <c r="R27" s="13"/>
      <c r="S27" s="13"/>
      <c r="T27" s="13"/>
      <c r="U27" s="13"/>
      <c r="V27" s="13"/>
      <c r="W27" s="13"/>
      <c r="X27" s="13"/>
      <c r="Y27" s="13"/>
      <c r="Z27" s="13"/>
    </row>
    <row r="28" ht="15.75" customHeight="1">
      <c r="A28" s="8" t="s">
        <v>159</v>
      </c>
      <c r="B28" s="9" t="s">
        <v>160</v>
      </c>
      <c r="C28" s="8" t="s">
        <v>161</v>
      </c>
      <c r="D28" s="8" t="s">
        <v>162</v>
      </c>
      <c r="E28" s="10" t="s">
        <v>163</v>
      </c>
      <c r="F28" s="8" t="s">
        <v>164</v>
      </c>
      <c r="G28" s="11" t="s">
        <v>14</v>
      </c>
      <c r="H28" s="13"/>
      <c r="I28" s="13"/>
      <c r="J28" s="13"/>
      <c r="K28" s="13"/>
      <c r="L28" s="13"/>
      <c r="M28" s="13"/>
      <c r="N28" s="13"/>
      <c r="O28" s="13"/>
      <c r="P28" s="13"/>
      <c r="Q28" s="13"/>
      <c r="R28" s="13"/>
      <c r="S28" s="13"/>
      <c r="T28" s="13"/>
      <c r="U28" s="13"/>
      <c r="V28" s="13"/>
      <c r="W28" s="13"/>
      <c r="X28" s="13"/>
      <c r="Y28" s="13"/>
      <c r="Z28" s="13"/>
    </row>
    <row r="29" ht="15.75" customHeight="1">
      <c r="A29" s="8" t="s">
        <v>165</v>
      </c>
      <c r="B29" s="9" t="s">
        <v>166</v>
      </c>
      <c r="C29" s="8" t="s">
        <v>167</v>
      </c>
      <c r="D29" s="8" t="s">
        <v>168</v>
      </c>
      <c r="E29" s="10" t="s">
        <v>169</v>
      </c>
      <c r="F29" s="8" t="s">
        <v>170</v>
      </c>
      <c r="G29" s="11" t="s">
        <v>14</v>
      </c>
      <c r="H29" s="13"/>
      <c r="I29" s="13"/>
      <c r="J29" s="13"/>
      <c r="K29" s="13"/>
      <c r="L29" s="13"/>
      <c r="M29" s="13"/>
      <c r="N29" s="13"/>
      <c r="O29" s="13"/>
      <c r="P29" s="13"/>
      <c r="Q29" s="13"/>
      <c r="R29" s="13"/>
      <c r="S29" s="13"/>
      <c r="T29" s="13"/>
      <c r="U29" s="13"/>
      <c r="V29" s="13"/>
      <c r="W29" s="13"/>
      <c r="X29" s="13"/>
      <c r="Y29" s="13"/>
      <c r="Z29" s="13"/>
    </row>
    <row r="30" ht="15.75" customHeight="1">
      <c r="A30" s="8" t="s">
        <v>171</v>
      </c>
      <c r="B30" s="9" t="s">
        <v>172</v>
      </c>
      <c r="C30" s="8" t="s">
        <v>173</v>
      </c>
      <c r="D30" s="8" t="s">
        <v>174</v>
      </c>
      <c r="E30" s="10" t="s">
        <v>175</v>
      </c>
      <c r="F30" s="8" t="s">
        <v>176</v>
      </c>
      <c r="G30" s="11" t="s">
        <v>14</v>
      </c>
      <c r="H30" s="13"/>
      <c r="I30" s="13"/>
      <c r="J30" s="13"/>
      <c r="K30" s="13"/>
      <c r="L30" s="13"/>
      <c r="M30" s="13"/>
      <c r="N30" s="13"/>
      <c r="O30" s="13"/>
      <c r="P30" s="13"/>
      <c r="Q30" s="13"/>
      <c r="R30" s="13"/>
      <c r="S30" s="13"/>
      <c r="T30" s="13"/>
      <c r="U30" s="13"/>
      <c r="V30" s="13"/>
      <c r="W30" s="13"/>
      <c r="X30" s="13"/>
      <c r="Y30" s="13"/>
      <c r="Z30" s="13"/>
    </row>
    <row r="31" ht="15.75" customHeight="1">
      <c r="A31" s="8" t="s">
        <v>177</v>
      </c>
      <c r="B31" s="9" t="s">
        <v>178</v>
      </c>
      <c r="C31" s="8" t="s">
        <v>179</v>
      </c>
      <c r="D31" s="8" t="s">
        <v>180</v>
      </c>
      <c r="E31" s="10" t="s">
        <v>181</v>
      </c>
      <c r="F31" s="8" t="s">
        <v>182</v>
      </c>
      <c r="G31" s="11" t="s">
        <v>14</v>
      </c>
      <c r="H31" s="13"/>
      <c r="I31" s="13"/>
      <c r="J31" s="13"/>
      <c r="K31" s="13"/>
      <c r="L31" s="13"/>
      <c r="M31" s="13"/>
      <c r="N31" s="13"/>
      <c r="O31" s="13"/>
      <c r="P31" s="13"/>
      <c r="Q31" s="13"/>
      <c r="R31" s="13"/>
      <c r="S31" s="13"/>
      <c r="T31" s="13"/>
      <c r="U31" s="13"/>
      <c r="V31" s="13"/>
      <c r="W31" s="13"/>
      <c r="X31" s="13"/>
      <c r="Y31" s="13"/>
      <c r="Z31" s="13"/>
    </row>
    <row r="32" ht="15.75" customHeight="1">
      <c r="A32" s="8" t="s">
        <v>183</v>
      </c>
      <c r="B32" s="9" t="s">
        <v>184</v>
      </c>
      <c r="C32" s="8" t="s">
        <v>185</v>
      </c>
      <c r="D32" s="8" t="s">
        <v>186</v>
      </c>
      <c r="E32" s="10" t="s">
        <v>187</v>
      </c>
      <c r="F32" s="8" t="s">
        <v>188</v>
      </c>
      <c r="G32" s="11" t="s">
        <v>14</v>
      </c>
      <c r="H32" s="13"/>
      <c r="I32" s="13"/>
      <c r="J32" s="13"/>
      <c r="K32" s="13"/>
      <c r="L32" s="13"/>
      <c r="M32" s="13"/>
      <c r="N32" s="13"/>
      <c r="O32" s="13"/>
      <c r="P32" s="13"/>
      <c r="Q32" s="13"/>
      <c r="R32" s="13"/>
      <c r="S32" s="13"/>
      <c r="T32" s="13"/>
      <c r="U32" s="13"/>
      <c r="V32" s="13"/>
      <c r="W32" s="13"/>
      <c r="X32" s="13"/>
      <c r="Y32" s="13"/>
      <c r="Z32" s="13"/>
    </row>
    <row r="33" ht="15.75" customHeight="1">
      <c r="A33" s="10" t="s">
        <v>189</v>
      </c>
      <c r="B33" s="9" t="s">
        <v>190</v>
      </c>
      <c r="C33" s="8" t="s">
        <v>191</v>
      </c>
      <c r="D33" s="8" t="s">
        <v>192</v>
      </c>
      <c r="E33" s="10" t="s">
        <v>193</v>
      </c>
      <c r="F33" s="8" t="s">
        <v>194</v>
      </c>
      <c r="G33" s="11" t="s">
        <v>14</v>
      </c>
      <c r="H33" s="13"/>
      <c r="I33" s="13"/>
      <c r="J33" s="13"/>
      <c r="K33" s="13"/>
      <c r="L33" s="13"/>
      <c r="M33" s="13"/>
      <c r="N33" s="13"/>
      <c r="O33" s="13"/>
      <c r="P33" s="13"/>
      <c r="Q33" s="13"/>
      <c r="R33" s="13"/>
      <c r="S33" s="13"/>
      <c r="T33" s="13"/>
      <c r="U33" s="13"/>
      <c r="V33" s="13"/>
      <c r="W33" s="13"/>
      <c r="X33" s="13"/>
      <c r="Y33" s="13"/>
      <c r="Z33" s="13"/>
    </row>
    <row r="34" ht="15.75" customHeight="1">
      <c r="A34" s="10" t="s">
        <v>195</v>
      </c>
      <c r="B34" s="9" t="s">
        <v>196</v>
      </c>
      <c r="C34" s="8" t="s">
        <v>197</v>
      </c>
      <c r="D34" s="8" t="s">
        <v>198</v>
      </c>
      <c r="E34" s="10" t="s">
        <v>199</v>
      </c>
      <c r="F34" s="8" t="s">
        <v>200</v>
      </c>
      <c r="G34" s="11" t="s">
        <v>14</v>
      </c>
      <c r="H34" s="13"/>
      <c r="I34" s="13"/>
      <c r="J34" s="13"/>
      <c r="K34" s="13"/>
      <c r="L34" s="13"/>
      <c r="M34" s="13"/>
      <c r="N34" s="13"/>
      <c r="O34" s="13"/>
      <c r="P34" s="13"/>
      <c r="Q34" s="13"/>
      <c r="R34" s="13"/>
      <c r="S34" s="13"/>
      <c r="T34" s="13"/>
      <c r="U34" s="13"/>
      <c r="V34" s="13"/>
      <c r="W34" s="13"/>
      <c r="X34" s="13"/>
      <c r="Y34" s="13"/>
      <c r="Z34" s="13"/>
    </row>
    <row r="35" ht="15.75" customHeight="1">
      <c r="A35" s="10" t="s">
        <v>201</v>
      </c>
      <c r="B35" s="9" t="s">
        <v>202</v>
      </c>
      <c r="C35" s="8" t="s">
        <v>203</v>
      </c>
      <c r="D35" s="8" t="s">
        <v>204</v>
      </c>
      <c r="E35" s="10" t="s">
        <v>205</v>
      </c>
      <c r="F35" s="8" t="s">
        <v>206</v>
      </c>
      <c r="G35" s="11" t="s">
        <v>14</v>
      </c>
      <c r="H35" s="13"/>
      <c r="I35" s="13"/>
      <c r="J35" s="13"/>
      <c r="K35" s="13"/>
      <c r="L35" s="13"/>
      <c r="M35" s="13"/>
      <c r="N35" s="13"/>
      <c r="O35" s="13"/>
      <c r="P35" s="13"/>
      <c r="Q35" s="13"/>
      <c r="R35" s="13"/>
      <c r="S35" s="13"/>
      <c r="T35" s="13"/>
      <c r="U35" s="13"/>
      <c r="V35" s="13"/>
      <c r="W35" s="13"/>
      <c r="X35" s="13"/>
      <c r="Y35" s="13"/>
      <c r="Z35" s="13"/>
    </row>
    <row r="36" ht="15.75" customHeight="1">
      <c r="A36" s="10" t="s">
        <v>207</v>
      </c>
      <c r="B36" s="9" t="s">
        <v>208</v>
      </c>
      <c r="C36" s="8" t="s">
        <v>209</v>
      </c>
      <c r="D36" s="8" t="s">
        <v>210</v>
      </c>
      <c r="E36" s="10" t="s">
        <v>211</v>
      </c>
      <c r="F36" s="8" t="s">
        <v>212</v>
      </c>
      <c r="G36" s="11" t="s">
        <v>104</v>
      </c>
      <c r="H36" s="13"/>
      <c r="I36" s="13"/>
      <c r="J36" s="13"/>
      <c r="K36" s="13"/>
      <c r="L36" s="13"/>
      <c r="M36" s="13"/>
      <c r="N36" s="13"/>
      <c r="O36" s="13"/>
      <c r="P36" s="13"/>
      <c r="Q36" s="13"/>
      <c r="R36" s="13"/>
      <c r="S36" s="13"/>
      <c r="T36" s="13"/>
      <c r="U36" s="13"/>
      <c r="V36" s="13"/>
      <c r="W36" s="13"/>
      <c r="X36" s="13"/>
      <c r="Y36" s="13"/>
      <c r="Z36" s="13"/>
    </row>
    <row r="37" ht="15.75" customHeight="1">
      <c r="A37" s="10" t="s">
        <v>213</v>
      </c>
      <c r="B37" s="9" t="s">
        <v>214</v>
      </c>
      <c r="C37" s="8" t="s">
        <v>215</v>
      </c>
      <c r="D37" s="8" t="s">
        <v>216</v>
      </c>
      <c r="E37" s="10" t="s">
        <v>217</v>
      </c>
      <c r="F37" s="8" t="s">
        <v>218</v>
      </c>
      <c r="G37" s="11" t="s">
        <v>14</v>
      </c>
      <c r="H37" s="13"/>
      <c r="I37" s="13"/>
      <c r="J37" s="13"/>
      <c r="K37" s="13"/>
      <c r="L37" s="13"/>
      <c r="M37" s="13"/>
      <c r="N37" s="13"/>
      <c r="O37" s="13"/>
      <c r="P37" s="13"/>
      <c r="Q37" s="13"/>
      <c r="R37" s="13"/>
      <c r="S37" s="13"/>
      <c r="T37" s="13"/>
      <c r="U37" s="13"/>
      <c r="V37" s="13"/>
      <c r="W37" s="13"/>
      <c r="X37" s="13"/>
      <c r="Y37" s="13"/>
      <c r="Z37" s="13"/>
    </row>
    <row r="38" ht="15.75" customHeight="1">
      <c r="A38" s="10" t="s">
        <v>219</v>
      </c>
      <c r="B38" s="9" t="s">
        <v>220</v>
      </c>
      <c r="C38" s="8" t="s">
        <v>221</v>
      </c>
      <c r="D38" s="8" t="s">
        <v>222</v>
      </c>
      <c r="E38" s="10" t="s">
        <v>223</v>
      </c>
      <c r="F38" s="8" t="s">
        <v>224</v>
      </c>
      <c r="G38" s="11" t="s">
        <v>14</v>
      </c>
      <c r="H38" s="13"/>
      <c r="I38" s="13"/>
      <c r="J38" s="13"/>
      <c r="K38" s="13"/>
      <c r="L38" s="13"/>
      <c r="M38" s="13"/>
      <c r="N38" s="13"/>
      <c r="O38" s="13"/>
      <c r="P38" s="13"/>
      <c r="Q38" s="13"/>
      <c r="R38" s="13"/>
      <c r="S38" s="13"/>
      <c r="T38" s="13"/>
      <c r="U38" s="13"/>
      <c r="V38" s="13"/>
      <c r="W38" s="13"/>
      <c r="X38" s="13"/>
      <c r="Y38" s="13"/>
      <c r="Z38" s="13"/>
    </row>
    <row r="39" ht="15.75" customHeight="1">
      <c r="A39" s="10" t="s">
        <v>225</v>
      </c>
      <c r="B39" s="9" t="s">
        <v>226</v>
      </c>
      <c r="C39" s="8" t="s">
        <v>227</v>
      </c>
      <c r="D39" s="8" t="s">
        <v>228</v>
      </c>
      <c r="E39" s="10" t="s">
        <v>229</v>
      </c>
      <c r="F39" s="8" t="s">
        <v>230</v>
      </c>
      <c r="G39" s="11" t="s">
        <v>14</v>
      </c>
      <c r="H39" s="13"/>
      <c r="I39" s="13"/>
      <c r="J39" s="13"/>
      <c r="K39" s="13"/>
      <c r="L39" s="13"/>
      <c r="M39" s="13"/>
      <c r="N39" s="13"/>
      <c r="O39" s="13"/>
      <c r="P39" s="13"/>
      <c r="Q39" s="13"/>
      <c r="R39" s="13"/>
      <c r="S39" s="13"/>
      <c r="T39" s="13"/>
      <c r="U39" s="13"/>
      <c r="V39" s="13"/>
      <c r="W39" s="13"/>
      <c r="X39" s="13"/>
      <c r="Y39" s="13"/>
      <c r="Z39" s="13"/>
    </row>
    <row r="40" ht="15.75" customHeight="1">
      <c r="A40" s="10" t="s">
        <v>231</v>
      </c>
      <c r="B40" s="9" t="s">
        <v>232</v>
      </c>
      <c r="C40" s="8" t="s">
        <v>233</v>
      </c>
      <c r="D40" s="8" t="s">
        <v>234</v>
      </c>
      <c r="E40" s="10" t="s">
        <v>235</v>
      </c>
      <c r="F40" s="8" t="s">
        <v>236</v>
      </c>
      <c r="G40" s="11" t="s">
        <v>14</v>
      </c>
      <c r="H40" s="13"/>
      <c r="I40" s="13"/>
      <c r="J40" s="13"/>
      <c r="K40" s="13"/>
      <c r="L40" s="13"/>
      <c r="M40" s="13"/>
      <c r="N40" s="13"/>
      <c r="O40" s="13"/>
      <c r="P40" s="13"/>
      <c r="Q40" s="13"/>
      <c r="R40" s="13"/>
      <c r="S40" s="13"/>
      <c r="T40" s="13"/>
      <c r="U40" s="13"/>
      <c r="V40" s="13"/>
      <c r="W40" s="13"/>
      <c r="X40" s="13"/>
      <c r="Y40" s="13"/>
      <c r="Z40" s="13"/>
    </row>
    <row r="41" ht="15.75" customHeight="1">
      <c r="A41" s="10" t="s">
        <v>237</v>
      </c>
      <c r="B41" s="9" t="s">
        <v>238</v>
      </c>
      <c r="C41" s="8" t="s">
        <v>239</v>
      </c>
      <c r="D41" s="8" t="s">
        <v>240</v>
      </c>
      <c r="E41" s="10" t="s">
        <v>241</v>
      </c>
      <c r="F41" s="8" t="s">
        <v>242</v>
      </c>
      <c r="G41" s="11" t="s">
        <v>14</v>
      </c>
      <c r="H41" s="13"/>
      <c r="I41" s="13"/>
      <c r="J41" s="13"/>
      <c r="K41" s="13"/>
      <c r="L41" s="13"/>
      <c r="M41" s="13"/>
      <c r="N41" s="13"/>
      <c r="O41" s="13"/>
      <c r="P41" s="13"/>
      <c r="Q41" s="13"/>
      <c r="R41" s="13"/>
      <c r="S41" s="13"/>
      <c r="T41" s="13"/>
      <c r="U41" s="13"/>
      <c r="V41" s="13"/>
      <c r="W41" s="13"/>
      <c r="X41" s="13"/>
      <c r="Y41" s="13"/>
      <c r="Z41" s="13"/>
    </row>
    <row r="42" ht="15.75" customHeight="1">
      <c r="A42" s="10" t="s">
        <v>243</v>
      </c>
      <c r="B42" s="9" t="s">
        <v>244</v>
      </c>
      <c r="C42" s="8" t="s">
        <v>245</v>
      </c>
      <c r="D42" s="8" t="s">
        <v>246</v>
      </c>
      <c r="E42" s="10" t="s">
        <v>247</v>
      </c>
      <c r="F42" s="8" t="s">
        <v>248</v>
      </c>
      <c r="G42" s="11" t="s">
        <v>14</v>
      </c>
      <c r="H42" s="13"/>
      <c r="I42" s="13"/>
      <c r="J42" s="13"/>
      <c r="K42" s="13"/>
      <c r="L42" s="13"/>
      <c r="M42" s="13"/>
      <c r="N42" s="13"/>
      <c r="O42" s="13"/>
      <c r="P42" s="13"/>
      <c r="Q42" s="13"/>
      <c r="R42" s="13"/>
      <c r="S42" s="13"/>
      <c r="T42" s="13"/>
      <c r="U42" s="13"/>
      <c r="V42" s="13"/>
      <c r="W42" s="13"/>
      <c r="X42" s="13"/>
      <c r="Y42" s="13"/>
      <c r="Z42" s="13"/>
    </row>
    <row r="43" ht="15.75" customHeight="1">
      <c r="A43" s="10" t="s">
        <v>249</v>
      </c>
      <c r="B43" s="9" t="s">
        <v>250</v>
      </c>
      <c r="C43" s="8" t="s">
        <v>251</v>
      </c>
      <c r="D43" s="8" t="s">
        <v>252</v>
      </c>
      <c r="E43" s="10" t="s">
        <v>253</v>
      </c>
      <c r="F43" s="8" t="s">
        <v>254</v>
      </c>
      <c r="G43" s="11" t="s">
        <v>14</v>
      </c>
      <c r="H43" s="13"/>
      <c r="I43" s="13"/>
      <c r="J43" s="13"/>
      <c r="K43" s="13"/>
      <c r="L43" s="13"/>
      <c r="M43" s="13"/>
      <c r="N43" s="13"/>
      <c r="O43" s="13"/>
      <c r="P43" s="13"/>
      <c r="Q43" s="13"/>
      <c r="R43" s="13"/>
      <c r="S43" s="13"/>
      <c r="T43" s="13"/>
      <c r="U43" s="13"/>
      <c r="V43" s="13"/>
      <c r="W43" s="13"/>
      <c r="X43" s="13"/>
      <c r="Y43" s="13"/>
      <c r="Z43" s="13"/>
    </row>
    <row r="44" ht="15.75" customHeight="1">
      <c r="A44" s="10" t="s">
        <v>255</v>
      </c>
      <c r="B44" s="9" t="s">
        <v>256</v>
      </c>
      <c r="C44" s="8" t="s">
        <v>257</v>
      </c>
      <c r="D44" s="8" t="s">
        <v>258</v>
      </c>
      <c r="E44" s="10" t="s">
        <v>259</v>
      </c>
      <c r="F44" s="8" t="s">
        <v>260</v>
      </c>
      <c r="G44" s="11" t="s">
        <v>14</v>
      </c>
      <c r="H44" s="13"/>
      <c r="I44" s="13"/>
      <c r="J44" s="13"/>
      <c r="K44" s="13"/>
      <c r="L44" s="13"/>
      <c r="M44" s="13"/>
      <c r="N44" s="13"/>
      <c r="O44" s="13"/>
      <c r="P44" s="13"/>
      <c r="Q44" s="13"/>
      <c r="R44" s="13"/>
      <c r="S44" s="13"/>
      <c r="T44" s="13"/>
      <c r="U44" s="13"/>
      <c r="V44" s="13"/>
      <c r="W44" s="13"/>
      <c r="X44" s="13"/>
      <c r="Y44" s="13"/>
      <c r="Z44" s="13"/>
    </row>
    <row r="45" ht="15.75" customHeight="1">
      <c r="A45" s="10" t="s">
        <v>261</v>
      </c>
      <c r="B45" s="9" t="s">
        <v>262</v>
      </c>
      <c r="C45" s="8" t="s">
        <v>263</v>
      </c>
      <c r="D45" s="8" t="s">
        <v>264</v>
      </c>
      <c r="E45" s="10" t="s">
        <v>265</v>
      </c>
      <c r="F45" s="8" t="s">
        <v>266</v>
      </c>
      <c r="G45" s="11" t="s">
        <v>14</v>
      </c>
      <c r="H45" s="13"/>
      <c r="I45" s="13"/>
      <c r="J45" s="13"/>
      <c r="K45" s="13"/>
      <c r="L45" s="13"/>
      <c r="M45" s="13"/>
      <c r="N45" s="13"/>
      <c r="O45" s="13"/>
      <c r="P45" s="13"/>
      <c r="Q45" s="13"/>
      <c r="R45" s="13"/>
      <c r="S45" s="13"/>
      <c r="T45" s="13"/>
      <c r="U45" s="13"/>
      <c r="V45" s="13"/>
      <c r="W45" s="13"/>
      <c r="X45" s="13"/>
      <c r="Y45" s="13"/>
      <c r="Z45" s="13"/>
    </row>
    <row r="46" ht="15.75" customHeight="1">
      <c r="A46" s="10" t="s">
        <v>267</v>
      </c>
      <c r="B46" s="9" t="s">
        <v>268</v>
      </c>
      <c r="C46" s="8" t="s">
        <v>269</v>
      </c>
      <c r="D46" s="8" t="s">
        <v>270</v>
      </c>
      <c r="E46" s="10" t="s">
        <v>271</v>
      </c>
      <c r="F46" s="8" t="s">
        <v>272</v>
      </c>
      <c r="G46" s="11" t="s">
        <v>14</v>
      </c>
      <c r="H46" s="13"/>
      <c r="I46" s="13"/>
      <c r="J46" s="13"/>
      <c r="K46" s="13"/>
      <c r="L46" s="13"/>
      <c r="M46" s="13"/>
      <c r="N46" s="13"/>
      <c r="O46" s="13"/>
      <c r="P46" s="13"/>
      <c r="Q46" s="13"/>
      <c r="R46" s="13"/>
      <c r="S46" s="13"/>
      <c r="T46" s="13"/>
      <c r="U46" s="13"/>
      <c r="V46" s="13"/>
      <c r="W46" s="13"/>
      <c r="X46" s="13"/>
      <c r="Y46" s="13"/>
      <c r="Z46" s="13"/>
    </row>
    <row r="47" ht="15.75" customHeight="1">
      <c r="A47" s="8" t="s">
        <v>273</v>
      </c>
      <c r="B47" s="9" t="s">
        <v>274</v>
      </c>
      <c r="C47" s="8" t="s">
        <v>275</v>
      </c>
      <c r="D47" s="8" t="s">
        <v>276</v>
      </c>
      <c r="E47" s="10" t="s">
        <v>277</v>
      </c>
      <c r="F47" s="8" t="s">
        <v>278</v>
      </c>
      <c r="G47" s="11" t="s">
        <v>14</v>
      </c>
    </row>
    <row r="48" ht="15.75" customHeight="1">
      <c r="A48" s="8" t="s">
        <v>279</v>
      </c>
      <c r="B48" s="9" t="s">
        <v>280</v>
      </c>
      <c r="C48" s="8" t="s">
        <v>281</v>
      </c>
      <c r="D48" s="8" t="s">
        <v>282</v>
      </c>
      <c r="E48" s="10" t="s">
        <v>283</v>
      </c>
      <c r="F48" s="8" t="s">
        <v>284</v>
      </c>
      <c r="G48" s="11" t="s">
        <v>14</v>
      </c>
    </row>
    <row r="49" ht="15.75" customHeight="1">
      <c r="A49" s="8" t="s">
        <v>285</v>
      </c>
      <c r="B49" s="9" t="s">
        <v>286</v>
      </c>
      <c r="C49" s="8" t="s">
        <v>287</v>
      </c>
      <c r="D49" s="8" t="s">
        <v>288</v>
      </c>
      <c r="E49" s="10" t="s">
        <v>289</v>
      </c>
      <c r="F49" s="8" t="s">
        <v>290</v>
      </c>
      <c r="G49" s="11" t="s">
        <v>14</v>
      </c>
    </row>
    <row r="50" ht="15.75" customHeight="1">
      <c r="A50" s="8" t="s">
        <v>291</v>
      </c>
      <c r="B50" s="9" t="s">
        <v>292</v>
      </c>
      <c r="C50" s="8" t="s">
        <v>293</v>
      </c>
      <c r="D50" s="8" t="s">
        <v>294</v>
      </c>
      <c r="E50" s="10" t="s">
        <v>295</v>
      </c>
      <c r="F50" s="8" t="s">
        <v>296</v>
      </c>
      <c r="G50" s="11" t="s">
        <v>104</v>
      </c>
    </row>
    <row r="51" ht="15.75" customHeight="1">
      <c r="A51" s="8" t="s">
        <v>297</v>
      </c>
      <c r="B51" s="9" t="s">
        <v>298</v>
      </c>
      <c r="C51" s="8" t="s">
        <v>299</v>
      </c>
      <c r="D51" s="8" t="s">
        <v>300</v>
      </c>
      <c r="E51" s="10" t="s">
        <v>301</v>
      </c>
      <c r="F51" s="8" t="s">
        <v>302</v>
      </c>
      <c r="G51" s="11" t="s">
        <v>14</v>
      </c>
    </row>
    <row r="52" ht="15.75" customHeight="1">
      <c r="A52" s="8" t="s">
        <v>303</v>
      </c>
      <c r="B52" s="9" t="s">
        <v>304</v>
      </c>
      <c r="C52" s="8" t="s">
        <v>305</v>
      </c>
      <c r="D52" s="8" t="s">
        <v>306</v>
      </c>
      <c r="E52" s="10" t="s">
        <v>307</v>
      </c>
      <c r="F52" s="8" t="s">
        <v>308</v>
      </c>
      <c r="G52" s="11" t="s">
        <v>14</v>
      </c>
    </row>
    <row r="53" ht="15.75" customHeight="1">
      <c r="A53" s="8" t="s">
        <v>309</v>
      </c>
      <c r="B53" s="9" t="s">
        <v>310</v>
      </c>
      <c r="C53" s="8" t="s">
        <v>311</v>
      </c>
      <c r="D53" s="8" t="s">
        <v>312</v>
      </c>
      <c r="E53" s="10" t="s">
        <v>313</v>
      </c>
      <c r="F53" s="8" t="s">
        <v>314</v>
      </c>
      <c r="G53" s="11" t="s">
        <v>14</v>
      </c>
    </row>
    <row r="54" ht="15.75" customHeight="1">
      <c r="A54" s="8" t="s">
        <v>315</v>
      </c>
      <c r="B54" s="9" t="s">
        <v>316</v>
      </c>
      <c r="C54" s="8" t="s">
        <v>317</v>
      </c>
      <c r="D54" s="8" t="s">
        <v>318</v>
      </c>
      <c r="E54" s="10" t="s">
        <v>319</v>
      </c>
      <c r="F54" s="8" t="s">
        <v>320</v>
      </c>
      <c r="G54" s="11" t="s">
        <v>14</v>
      </c>
    </row>
    <row r="55" ht="15.75" customHeight="1">
      <c r="A55" s="8" t="s">
        <v>321</v>
      </c>
      <c r="B55" s="9" t="s">
        <v>322</v>
      </c>
      <c r="C55" s="8" t="s">
        <v>215</v>
      </c>
      <c r="D55" s="8" t="s">
        <v>323</v>
      </c>
      <c r="E55" s="10" t="s">
        <v>324</v>
      </c>
      <c r="F55" s="8" t="s">
        <v>325</v>
      </c>
      <c r="G55" s="11" t="s">
        <v>14</v>
      </c>
    </row>
    <row r="56" ht="15.75" customHeight="1">
      <c r="A56" s="8" t="s">
        <v>326</v>
      </c>
      <c r="B56" s="9" t="s">
        <v>327</v>
      </c>
      <c r="C56" s="8" t="s">
        <v>328</v>
      </c>
      <c r="D56" s="8" t="s">
        <v>329</v>
      </c>
      <c r="E56" s="10" t="s">
        <v>330</v>
      </c>
      <c r="F56" s="8" t="s">
        <v>331</v>
      </c>
      <c r="G56" s="11" t="s">
        <v>14</v>
      </c>
    </row>
    <row r="57" ht="15.75" customHeight="1">
      <c r="A57" s="8" t="s">
        <v>332</v>
      </c>
      <c r="B57" s="9" t="s">
        <v>333</v>
      </c>
      <c r="C57" s="8" t="s">
        <v>334</v>
      </c>
      <c r="D57" s="8" t="s">
        <v>335</v>
      </c>
      <c r="E57" s="10" t="s">
        <v>336</v>
      </c>
      <c r="F57" s="8" t="s">
        <v>337</v>
      </c>
      <c r="G57" s="11" t="s">
        <v>104</v>
      </c>
    </row>
    <row r="58" ht="15.75" customHeight="1">
      <c r="A58" s="8" t="s">
        <v>338</v>
      </c>
      <c r="B58" s="9" t="s">
        <v>339</v>
      </c>
      <c r="C58" s="8" t="s">
        <v>340</v>
      </c>
      <c r="D58" s="8" t="s">
        <v>341</v>
      </c>
      <c r="E58" s="10" t="s">
        <v>342</v>
      </c>
      <c r="F58" s="8" t="s">
        <v>343</v>
      </c>
      <c r="G58" s="11" t="s">
        <v>14</v>
      </c>
    </row>
    <row r="59" ht="15.75" customHeight="1">
      <c r="A59" s="8" t="s">
        <v>344</v>
      </c>
      <c r="B59" s="9" t="s">
        <v>345</v>
      </c>
      <c r="C59" s="8" t="s">
        <v>346</v>
      </c>
      <c r="D59" s="8" t="s">
        <v>347</v>
      </c>
      <c r="E59" s="10" t="s">
        <v>348</v>
      </c>
      <c r="F59" s="8" t="s">
        <v>349</v>
      </c>
      <c r="G59" s="11" t="s">
        <v>14</v>
      </c>
    </row>
    <row r="60" ht="15.75" customHeight="1">
      <c r="A60" s="8" t="s">
        <v>350</v>
      </c>
      <c r="B60" s="9" t="s">
        <v>351</v>
      </c>
      <c r="C60" s="8" t="s">
        <v>352</v>
      </c>
      <c r="D60" s="8" t="s">
        <v>353</v>
      </c>
      <c r="E60" s="10" t="s">
        <v>354</v>
      </c>
      <c r="F60" s="8" t="s">
        <v>355</v>
      </c>
      <c r="G60" s="11" t="s">
        <v>104</v>
      </c>
    </row>
    <row r="61" ht="15.75" customHeight="1">
      <c r="A61" s="8" t="s">
        <v>356</v>
      </c>
      <c r="B61" s="9" t="s">
        <v>357</v>
      </c>
      <c r="C61" s="8" t="s">
        <v>215</v>
      </c>
      <c r="D61" s="8" t="s">
        <v>358</v>
      </c>
      <c r="E61" s="10" t="s">
        <v>359</v>
      </c>
      <c r="F61" s="8" t="s">
        <v>360</v>
      </c>
      <c r="G61" s="11" t="s">
        <v>14</v>
      </c>
    </row>
    <row r="62" ht="15.75" customHeight="1">
      <c r="A62" s="8" t="s">
        <v>361</v>
      </c>
      <c r="B62" s="9" t="s">
        <v>362</v>
      </c>
      <c r="C62" s="8" t="s">
        <v>363</v>
      </c>
      <c r="D62" s="8" t="s">
        <v>364</v>
      </c>
      <c r="E62" s="10" t="s">
        <v>365</v>
      </c>
      <c r="F62" s="8" t="s">
        <v>366</v>
      </c>
      <c r="G62" s="11" t="s">
        <v>14</v>
      </c>
    </row>
    <row r="63" ht="15.75" customHeight="1">
      <c r="A63" s="8" t="s">
        <v>367</v>
      </c>
      <c r="B63" s="9" t="s">
        <v>368</v>
      </c>
      <c r="C63" s="8" t="s">
        <v>369</v>
      </c>
      <c r="D63" s="8" t="s">
        <v>370</v>
      </c>
      <c r="E63" s="10" t="s">
        <v>371</v>
      </c>
      <c r="F63" s="8" t="s">
        <v>372</v>
      </c>
      <c r="G63" s="11" t="s">
        <v>14</v>
      </c>
    </row>
    <row r="64" ht="15.75" customHeight="1">
      <c r="A64" s="8" t="s">
        <v>373</v>
      </c>
      <c r="B64" s="9" t="s">
        <v>374</v>
      </c>
      <c r="C64" s="8" t="s">
        <v>375</v>
      </c>
      <c r="D64" s="8" t="s">
        <v>376</v>
      </c>
      <c r="E64" s="10" t="s">
        <v>377</v>
      </c>
      <c r="F64" s="8" t="s">
        <v>378</v>
      </c>
      <c r="G64" s="11" t="s">
        <v>14</v>
      </c>
    </row>
    <row r="65" ht="15.75" customHeight="1">
      <c r="A65" s="8" t="s">
        <v>379</v>
      </c>
      <c r="B65" s="9" t="s">
        <v>380</v>
      </c>
      <c r="C65" s="8" t="s">
        <v>381</v>
      </c>
      <c r="D65" s="8" t="s">
        <v>382</v>
      </c>
      <c r="E65" s="10" t="s">
        <v>383</v>
      </c>
      <c r="F65" s="8" t="s">
        <v>384</v>
      </c>
      <c r="G65" s="11" t="s">
        <v>14</v>
      </c>
    </row>
    <row r="66" ht="15.75" customHeight="1">
      <c r="A66" s="8" t="s">
        <v>385</v>
      </c>
      <c r="B66" s="9" t="s">
        <v>386</v>
      </c>
      <c r="C66" s="8" t="s">
        <v>387</v>
      </c>
      <c r="D66" s="8" t="s">
        <v>388</v>
      </c>
      <c r="E66" s="10" t="s">
        <v>389</v>
      </c>
      <c r="F66" s="8" t="s">
        <v>390</v>
      </c>
      <c r="G66" s="11" t="s">
        <v>14</v>
      </c>
    </row>
    <row r="67" ht="15.75" customHeight="1">
      <c r="A67" s="8" t="s">
        <v>391</v>
      </c>
      <c r="B67" s="9" t="s">
        <v>392</v>
      </c>
      <c r="C67" s="8" t="s">
        <v>393</v>
      </c>
      <c r="D67" s="8" t="s">
        <v>394</v>
      </c>
      <c r="E67" s="10" t="s">
        <v>395</v>
      </c>
      <c r="F67" s="8" t="s">
        <v>396</v>
      </c>
      <c r="G67" s="11" t="s">
        <v>14</v>
      </c>
    </row>
    <row r="68" ht="15.75" customHeight="1">
      <c r="A68" s="8" t="s">
        <v>397</v>
      </c>
      <c r="B68" s="9" t="s">
        <v>398</v>
      </c>
      <c r="C68" s="8" t="s">
        <v>399</v>
      </c>
      <c r="D68" s="8" t="s">
        <v>400</v>
      </c>
      <c r="E68" s="10" t="s">
        <v>401</v>
      </c>
      <c r="F68" s="8" t="s">
        <v>402</v>
      </c>
      <c r="G68" s="11" t="s">
        <v>14</v>
      </c>
    </row>
    <row r="69" ht="15.75" customHeight="1">
      <c r="A69" s="8" t="s">
        <v>403</v>
      </c>
      <c r="B69" s="9" t="s">
        <v>404</v>
      </c>
      <c r="C69" s="8" t="s">
        <v>405</v>
      </c>
      <c r="D69" s="8" t="s">
        <v>406</v>
      </c>
      <c r="E69" s="10" t="s">
        <v>407</v>
      </c>
      <c r="F69" s="8" t="s">
        <v>408</v>
      </c>
      <c r="G69" s="11" t="s">
        <v>14</v>
      </c>
    </row>
    <row r="70" ht="15.75" customHeight="1">
      <c r="A70" s="8" t="s">
        <v>409</v>
      </c>
      <c r="B70" s="9" t="s">
        <v>410</v>
      </c>
      <c r="C70" s="8" t="s">
        <v>411</v>
      </c>
      <c r="D70" s="8" t="s">
        <v>412</v>
      </c>
      <c r="E70" s="10" t="s">
        <v>413</v>
      </c>
      <c r="F70" s="8" t="s">
        <v>414</v>
      </c>
      <c r="G70" s="11" t="s">
        <v>14</v>
      </c>
    </row>
    <row r="71" ht="15.75" customHeight="1">
      <c r="A71" s="8" t="s">
        <v>415</v>
      </c>
      <c r="B71" s="9" t="s">
        <v>416</v>
      </c>
      <c r="C71" s="8" t="s">
        <v>417</v>
      </c>
      <c r="D71" s="8" t="s">
        <v>418</v>
      </c>
      <c r="E71" s="10" t="s">
        <v>419</v>
      </c>
      <c r="F71" s="8" t="s">
        <v>420</v>
      </c>
      <c r="G71" s="11" t="s">
        <v>14</v>
      </c>
    </row>
    <row r="72" ht="15.75" customHeight="1">
      <c r="A72" s="8" t="s">
        <v>421</v>
      </c>
      <c r="B72" s="9" t="s">
        <v>422</v>
      </c>
      <c r="C72" s="8" t="s">
        <v>423</v>
      </c>
      <c r="D72" s="8" t="s">
        <v>424</v>
      </c>
      <c r="E72" s="10" t="s">
        <v>425</v>
      </c>
      <c r="F72" s="8" t="s">
        <v>426</v>
      </c>
      <c r="G72" s="11" t="s">
        <v>14</v>
      </c>
    </row>
    <row r="73" ht="15.75" customHeight="1">
      <c r="A73" s="8" t="s">
        <v>427</v>
      </c>
      <c r="B73" s="9" t="s">
        <v>428</v>
      </c>
      <c r="C73" s="8" t="s">
        <v>429</v>
      </c>
      <c r="D73" s="8" t="s">
        <v>430</v>
      </c>
      <c r="E73" s="10" t="s">
        <v>431</v>
      </c>
      <c r="F73" s="8" t="s">
        <v>432</v>
      </c>
      <c r="G73" s="11" t="s">
        <v>14</v>
      </c>
    </row>
    <row r="74" ht="15.75" customHeight="1">
      <c r="A74" s="8" t="s">
        <v>433</v>
      </c>
      <c r="B74" s="9" t="s">
        <v>434</v>
      </c>
      <c r="C74" s="8" t="s">
        <v>435</v>
      </c>
      <c r="D74" s="8" t="s">
        <v>436</v>
      </c>
      <c r="E74" s="10" t="s">
        <v>437</v>
      </c>
      <c r="F74" s="8" t="s">
        <v>438</v>
      </c>
      <c r="G74" s="11" t="s">
        <v>14</v>
      </c>
    </row>
    <row r="75" ht="15.75" customHeight="1">
      <c r="A75" s="8" t="s">
        <v>439</v>
      </c>
      <c r="B75" s="9" t="s">
        <v>440</v>
      </c>
      <c r="C75" s="8" t="s">
        <v>441</v>
      </c>
      <c r="D75" s="8" t="s">
        <v>442</v>
      </c>
      <c r="E75" s="10" t="s">
        <v>443</v>
      </c>
      <c r="F75" s="8" t="s">
        <v>444</v>
      </c>
      <c r="G75" s="11" t="s">
        <v>104</v>
      </c>
    </row>
    <row r="76" ht="15.75" customHeight="1">
      <c r="A76" s="8" t="s">
        <v>445</v>
      </c>
      <c r="B76" s="9" t="s">
        <v>446</v>
      </c>
      <c r="C76" s="8" t="s">
        <v>447</v>
      </c>
      <c r="D76" s="8" t="s">
        <v>448</v>
      </c>
      <c r="E76" s="10" t="s">
        <v>449</v>
      </c>
      <c r="F76" s="8" t="s">
        <v>450</v>
      </c>
      <c r="G76" s="11" t="s">
        <v>14</v>
      </c>
    </row>
    <row r="77" ht="15.75" customHeight="1">
      <c r="A77" s="8" t="s">
        <v>451</v>
      </c>
      <c r="B77" s="9" t="s">
        <v>452</v>
      </c>
      <c r="C77" s="8" t="s">
        <v>453</v>
      </c>
      <c r="D77" s="8" t="s">
        <v>454</v>
      </c>
      <c r="E77" s="10" t="s">
        <v>455</v>
      </c>
      <c r="F77" s="8" t="s">
        <v>456</v>
      </c>
      <c r="G77" s="11" t="s">
        <v>14</v>
      </c>
    </row>
    <row r="78" ht="15.75" customHeight="1">
      <c r="A78" s="8" t="s">
        <v>457</v>
      </c>
      <c r="B78" s="9" t="s">
        <v>458</v>
      </c>
      <c r="C78" s="8" t="s">
        <v>459</v>
      </c>
      <c r="D78" s="8" t="s">
        <v>460</v>
      </c>
      <c r="E78" s="10" t="s">
        <v>461</v>
      </c>
      <c r="F78" s="8" t="s">
        <v>462</v>
      </c>
      <c r="G78" s="11" t="s">
        <v>14</v>
      </c>
    </row>
    <row r="79" ht="15.75" customHeight="1">
      <c r="A79" s="8" t="s">
        <v>463</v>
      </c>
      <c r="B79" s="9" t="s">
        <v>464</v>
      </c>
      <c r="C79" s="8" t="s">
        <v>465</v>
      </c>
      <c r="D79" s="8" t="s">
        <v>466</v>
      </c>
      <c r="E79" s="10" t="s">
        <v>467</v>
      </c>
      <c r="F79" s="8" t="s">
        <v>468</v>
      </c>
      <c r="G79" s="11" t="s">
        <v>14</v>
      </c>
    </row>
    <row r="80" ht="15.75" customHeight="1">
      <c r="A80" s="8" t="s">
        <v>469</v>
      </c>
      <c r="B80" s="9" t="s">
        <v>470</v>
      </c>
      <c r="C80" s="8" t="s">
        <v>471</v>
      </c>
      <c r="D80" s="8" t="s">
        <v>472</v>
      </c>
      <c r="E80" s="10" t="s">
        <v>473</v>
      </c>
      <c r="F80" s="8" t="s">
        <v>474</v>
      </c>
      <c r="G80" s="11" t="s">
        <v>14</v>
      </c>
    </row>
    <row r="81" ht="15.75" customHeight="1">
      <c r="A81" s="8" t="s">
        <v>475</v>
      </c>
      <c r="B81" s="9" t="s">
        <v>476</v>
      </c>
      <c r="C81" s="8" t="s">
        <v>477</v>
      </c>
      <c r="D81" s="8" t="s">
        <v>478</v>
      </c>
      <c r="E81" s="10" t="s">
        <v>479</v>
      </c>
      <c r="F81" s="8" t="s">
        <v>480</v>
      </c>
      <c r="G81" s="11" t="s">
        <v>14</v>
      </c>
    </row>
    <row r="82" ht="15.75" customHeight="1">
      <c r="A82" s="8" t="s">
        <v>481</v>
      </c>
      <c r="B82" s="9" t="s">
        <v>482</v>
      </c>
      <c r="C82" s="8" t="s">
        <v>483</v>
      </c>
      <c r="D82" s="8" t="s">
        <v>484</v>
      </c>
      <c r="E82" s="10" t="s">
        <v>485</v>
      </c>
      <c r="F82" s="8" t="s">
        <v>486</v>
      </c>
      <c r="G82" s="11" t="s">
        <v>14</v>
      </c>
    </row>
    <row r="83" ht="15.75" customHeight="1">
      <c r="A83" s="8" t="s">
        <v>487</v>
      </c>
      <c r="B83" s="9" t="s">
        <v>488</v>
      </c>
      <c r="C83" s="8" t="s">
        <v>489</v>
      </c>
      <c r="D83" s="8" t="s">
        <v>490</v>
      </c>
      <c r="E83" s="10" t="s">
        <v>491</v>
      </c>
      <c r="F83" s="8" t="s">
        <v>492</v>
      </c>
      <c r="G83" s="11" t="s">
        <v>14</v>
      </c>
    </row>
    <row r="84" ht="15.75" customHeight="1">
      <c r="A84" s="8" t="s">
        <v>493</v>
      </c>
      <c r="B84" s="9" t="s">
        <v>494</v>
      </c>
      <c r="C84" s="8" t="s">
        <v>340</v>
      </c>
      <c r="D84" s="8" t="s">
        <v>495</v>
      </c>
      <c r="E84" s="10" t="s">
        <v>496</v>
      </c>
      <c r="F84" s="8" t="s">
        <v>497</v>
      </c>
      <c r="G84" s="11" t="s">
        <v>14</v>
      </c>
    </row>
    <row r="85" ht="15.75" customHeight="1">
      <c r="A85" s="8" t="s">
        <v>498</v>
      </c>
      <c r="B85" s="9" t="s">
        <v>499</v>
      </c>
      <c r="C85" s="8" t="s">
        <v>500</v>
      </c>
      <c r="D85" s="8" t="s">
        <v>501</v>
      </c>
      <c r="E85" s="10" t="s">
        <v>502</v>
      </c>
      <c r="F85" s="8" t="s">
        <v>503</v>
      </c>
      <c r="G85" s="11" t="s">
        <v>104</v>
      </c>
    </row>
    <row r="86" ht="15.75" customHeight="1">
      <c r="A86" s="8" t="s">
        <v>504</v>
      </c>
      <c r="B86" s="9" t="s">
        <v>505</v>
      </c>
      <c r="C86" s="8" t="s">
        <v>506</v>
      </c>
      <c r="D86" s="8" t="s">
        <v>507</v>
      </c>
      <c r="E86" s="10" t="s">
        <v>508</v>
      </c>
      <c r="F86" s="8" t="s">
        <v>509</v>
      </c>
      <c r="G86" s="11" t="s">
        <v>14</v>
      </c>
    </row>
    <row r="87" ht="15.75" customHeight="1">
      <c r="A87" s="8" t="s">
        <v>510</v>
      </c>
      <c r="B87" s="9" t="s">
        <v>511</v>
      </c>
      <c r="C87" s="8" t="s">
        <v>512</v>
      </c>
      <c r="D87" s="8" t="s">
        <v>513</v>
      </c>
      <c r="E87" s="10" t="s">
        <v>514</v>
      </c>
      <c r="F87" s="8" t="s">
        <v>515</v>
      </c>
      <c r="G87" s="11" t="s">
        <v>14</v>
      </c>
    </row>
    <row r="88" ht="15.75" customHeight="1">
      <c r="A88" s="8" t="s">
        <v>516</v>
      </c>
      <c r="B88" s="9" t="s">
        <v>517</v>
      </c>
      <c r="C88" s="8" t="s">
        <v>293</v>
      </c>
      <c r="D88" s="8" t="s">
        <v>518</v>
      </c>
      <c r="E88" s="10" t="s">
        <v>519</v>
      </c>
      <c r="F88" s="8" t="s">
        <v>520</v>
      </c>
      <c r="G88" s="11" t="s">
        <v>14</v>
      </c>
    </row>
    <row r="89" ht="15.75" customHeight="1">
      <c r="A89" s="8" t="s">
        <v>521</v>
      </c>
      <c r="B89" s="9" t="s">
        <v>522</v>
      </c>
      <c r="C89" s="8" t="s">
        <v>523</v>
      </c>
      <c r="D89" s="8" t="s">
        <v>524</v>
      </c>
      <c r="E89" s="10" t="s">
        <v>525</v>
      </c>
      <c r="F89" s="8" t="s">
        <v>526</v>
      </c>
      <c r="G89" s="11" t="s">
        <v>14</v>
      </c>
    </row>
    <row r="90" ht="15.75" customHeight="1">
      <c r="A90" s="8" t="s">
        <v>527</v>
      </c>
      <c r="B90" s="9" t="s">
        <v>528</v>
      </c>
      <c r="C90" s="8" t="s">
        <v>529</v>
      </c>
      <c r="D90" s="8" t="s">
        <v>530</v>
      </c>
      <c r="E90" s="10" t="s">
        <v>531</v>
      </c>
      <c r="F90" s="8" t="s">
        <v>532</v>
      </c>
      <c r="G90" s="11" t="s">
        <v>14</v>
      </c>
    </row>
    <row r="91" ht="15.75" customHeight="1">
      <c r="A91" s="8" t="s">
        <v>533</v>
      </c>
      <c r="B91" s="9" t="s">
        <v>534</v>
      </c>
      <c r="C91" s="8" t="s">
        <v>535</v>
      </c>
      <c r="D91" s="8" t="s">
        <v>536</v>
      </c>
      <c r="E91" s="10" t="s">
        <v>537</v>
      </c>
      <c r="F91" s="8" t="s">
        <v>538</v>
      </c>
      <c r="G91" s="11" t="s">
        <v>14</v>
      </c>
    </row>
    <row r="92" ht="15.75" customHeight="1">
      <c r="A92" s="8" t="s">
        <v>539</v>
      </c>
      <c r="B92" s="9" t="s">
        <v>540</v>
      </c>
      <c r="C92" s="8" t="s">
        <v>541</v>
      </c>
      <c r="D92" s="8" t="s">
        <v>542</v>
      </c>
      <c r="E92" s="10" t="s">
        <v>543</v>
      </c>
      <c r="F92" s="8" t="s">
        <v>544</v>
      </c>
      <c r="G92" s="11" t="s">
        <v>14</v>
      </c>
    </row>
    <row r="93" ht="15.75" customHeight="1">
      <c r="A93" s="8" t="s">
        <v>545</v>
      </c>
      <c r="B93" s="9" t="s">
        <v>546</v>
      </c>
      <c r="C93" s="8" t="s">
        <v>547</v>
      </c>
      <c r="D93" s="8" t="s">
        <v>548</v>
      </c>
      <c r="E93" s="10" t="s">
        <v>549</v>
      </c>
      <c r="F93" s="8" t="s">
        <v>550</v>
      </c>
      <c r="G93" s="11" t="s">
        <v>14</v>
      </c>
    </row>
    <row r="94" ht="15.75" customHeight="1">
      <c r="A94" s="8" t="s">
        <v>551</v>
      </c>
      <c r="B94" s="9" t="s">
        <v>552</v>
      </c>
      <c r="C94" s="8" t="s">
        <v>553</v>
      </c>
      <c r="D94" s="8" t="s">
        <v>554</v>
      </c>
      <c r="E94" s="10" t="s">
        <v>555</v>
      </c>
      <c r="F94" s="8" t="s">
        <v>556</v>
      </c>
      <c r="G94" s="11" t="s">
        <v>14</v>
      </c>
    </row>
    <row r="95" ht="15.75" customHeight="1">
      <c r="A95" s="8" t="s">
        <v>557</v>
      </c>
      <c r="B95" s="9" t="s">
        <v>558</v>
      </c>
      <c r="C95" s="8" t="s">
        <v>559</v>
      </c>
      <c r="D95" s="8" t="s">
        <v>560</v>
      </c>
      <c r="E95" s="10" t="s">
        <v>561</v>
      </c>
      <c r="F95" s="8" t="s">
        <v>562</v>
      </c>
      <c r="G95" s="11" t="s">
        <v>104</v>
      </c>
    </row>
    <row r="96" ht="15.75" customHeight="1">
      <c r="A96" s="8" t="s">
        <v>563</v>
      </c>
      <c r="B96" s="9" t="s">
        <v>564</v>
      </c>
      <c r="C96" s="8" t="s">
        <v>565</v>
      </c>
      <c r="D96" s="8" t="s">
        <v>566</v>
      </c>
      <c r="E96" s="10" t="s">
        <v>567</v>
      </c>
      <c r="F96" s="8" t="s">
        <v>568</v>
      </c>
      <c r="G96" s="11" t="s">
        <v>14</v>
      </c>
    </row>
    <row r="97" ht="15.75" customHeight="1">
      <c r="A97" s="8" t="s">
        <v>569</v>
      </c>
      <c r="B97" s="9" t="s">
        <v>570</v>
      </c>
      <c r="C97" s="8" t="s">
        <v>571</v>
      </c>
      <c r="D97" s="8" t="s">
        <v>572</v>
      </c>
      <c r="E97" s="10" t="s">
        <v>573</v>
      </c>
      <c r="F97" s="8" t="s">
        <v>574</v>
      </c>
      <c r="G97" s="11" t="s">
        <v>14</v>
      </c>
    </row>
    <row r="98" ht="15.75" customHeight="1">
      <c r="A98" s="8" t="s">
        <v>575</v>
      </c>
      <c r="B98" s="9" t="s">
        <v>576</v>
      </c>
      <c r="C98" s="8" t="s">
        <v>577</v>
      </c>
      <c r="D98" s="8" t="s">
        <v>578</v>
      </c>
      <c r="E98" s="10" t="s">
        <v>579</v>
      </c>
      <c r="F98" s="8" t="s">
        <v>580</v>
      </c>
      <c r="G98" s="11" t="s">
        <v>14</v>
      </c>
    </row>
    <row r="99" ht="15.75" customHeight="1">
      <c r="A99" s="8" t="s">
        <v>581</v>
      </c>
      <c r="B99" s="9" t="s">
        <v>582</v>
      </c>
      <c r="C99" s="8" t="s">
        <v>583</v>
      </c>
      <c r="D99" s="8" t="s">
        <v>584</v>
      </c>
      <c r="E99" s="10" t="s">
        <v>585</v>
      </c>
      <c r="F99" s="8" t="s">
        <v>586</v>
      </c>
      <c r="G99" s="11" t="s">
        <v>14</v>
      </c>
    </row>
    <row r="100" ht="15.75" customHeight="1">
      <c r="A100" s="8" t="s">
        <v>587</v>
      </c>
      <c r="B100" s="9" t="s">
        <v>588</v>
      </c>
      <c r="C100" s="8" t="s">
        <v>589</v>
      </c>
      <c r="D100" s="8" t="s">
        <v>590</v>
      </c>
      <c r="E100" s="10" t="s">
        <v>591</v>
      </c>
      <c r="F100" s="8" t="s">
        <v>592</v>
      </c>
      <c r="G100" s="11" t="s">
        <v>14</v>
      </c>
    </row>
    <row r="101" ht="15.75" customHeight="1">
      <c r="A101" s="8" t="s">
        <v>593</v>
      </c>
      <c r="B101" s="9" t="s">
        <v>594</v>
      </c>
      <c r="C101" s="8" t="s">
        <v>595</v>
      </c>
      <c r="D101" s="8" t="s">
        <v>596</v>
      </c>
      <c r="E101" s="10" t="s">
        <v>597</v>
      </c>
      <c r="F101" s="8" t="s">
        <v>598</v>
      </c>
      <c r="G101" s="11" t="s">
        <v>14</v>
      </c>
    </row>
    <row r="102" ht="15.75" customHeight="1">
      <c r="A102" s="8" t="s">
        <v>599</v>
      </c>
      <c r="B102" s="9" t="s">
        <v>600</v>
      </c>
      <c r="C102" s="8" t="s">
        <v>601</v>
      </c>
      <c r="D102" s="8" t="s">
        <v>602</v>
      </c>
      <c r="E102" s="10" t="s">
        <v>603</v>
      </c>
      <c r="F102" s="8" t="s">
        <v>604</v>
      </c>
      <c r="G102" s="11" t="s">
        <v>14</v>
      </c>
    </row>
    <row r="103" ht="15.75" customHeight="1">
      <c r="A103" s="8" t="s">
        <v>605</v>
      </c>
      <c r="B103" s="9" t="s">
        <v>606</v>
      </c>
      <c r="C103" s="8" t="s">
        <v>607</v>
      </c>
      <c r="D103" s="8" t="s">
        <v>608</v>
      </c>
      <c r="E103" s="10" t="s">
        <v>609</v>
      </c>
      <c r="F103" s="8" t="s">
        <v>610</v>
      </c>
      <c r="G103" s="11" t="s">
        <v>14</v>
      </c>
    </row>
    <row r="104" ht="15.75" customHeight="1">
      <c r="A104" s="8" t="s">
        <v>611</v>
      </c>
      <c r="B104" s="9" t="s">
        <v>612</v>
      </c>
      <c r="C104" s="8" t="s">
        <v>613</v>
      </c>
      <c r="D104" s="8" t="s">
        <v>614</v>
      </c>
      <c r="E104" s="10" t="s">
        <v>615</v>
      </c>
      <c r="F104" s="8" t="s">
        <v>616</v>
      </c>
      <c r="G104" s="11" t="s">
        <v>14</v>
      </c>
    </row>
    <row r="105" ht="15.75" customHeight="1">
      <c r="A105" s="8" t="s">
        <v>617</v>
      </c>
      <c r="B105" s="9" t="s">
        <v>618</v>
      </c>
      <c r="C105" s="8" t="s">
        <v>619</v>
      </c>
      <c r="D105" s="8" t="s">
        <v>620</v>
      </c>
      <c r="E105" s="10" t="s">
        <v>621</v>
      </c>
      <c r="F105" s="8" t="s">
        <v>622</v>
      </c>
      <c r="G105" s="11" t="s">
        <v>14</v>
      </c>
    </row>
    <row r="106" ht="15.75" customHeight="1">
      <c r="A106" s="8" t="s">
        <v>623</v>
      </c>
      <c r="B106" s="9" t="s">
        <v>624</v>
      </c>
      <c r="C106" s="8" t="s">
        <v>625</v>
      </c>
      <c r="D106" s="8" t="s">
        <v>626</v>
      </c>
      <c r="E106" s="10" t="s">
        <v>627</v>
      </c>
      <c r="F106" s="8" t="s">
        <v>628</v>
      </c>
      <c r="G106" s="11" t="s">
        <v>14</v>
      </c>
    </row>
    <row r="107" ht="15.75" customHeight="1">
      <c r="A107" s="8" t="s">
        <v>629</v>
      </c>
      <c r="B107" s="9" t="s">
        <v>630</v>
      </c>
      <c r="C107" s="8" t="s">
        <v>631</v>
      </c>
      <c r="D107" s="8" t="s">
        <v>632</v>
      </c>
      <c r="E107" s="10" t="s">
        <v>633</v>
      </c>
      <c r="F107" s="8" t="s">
        <v>634</v>
      </c>
      <c r="G107" s="11" t="s">
        <v>14</v>
      </c>
    </row>
    <row r="108" ht="15.75" customHeight="1">
      <c r="A108" s="8" t="s">
        <v>635</v>
      </c>
      <c r="B108" s="9" t="s">
        <v>636</v>
      </c>
      <c r="C108" s="8" t="s">
        <v>637</v>
      </c>
      <c r="D108" s="8" t="s">
        <v>638</v>
      </c>
      <c r="E108" s="10" t="s">
        <v>639</v>
      </c>
      <c r="F108" s="8" t="s">
        <v>640</v>
      </c>
      <c r="G108" s="11" t="s">
        <v>104</v>
      </c>
    </row>
    <row r="109" ht="15.75" customHeight="1">
      <c r="A109" s="8" t="s">
        <v>641</v>
      </c>
      <c r="B109" s="9" t="s">
        <v>642</v>
      </c>
      <c r="C109" s="8" t="s">
        <v>643</v>
      </c>
      <c r="D109" s="8" t="s">
        <v>644</v>
      </c>
      <c r="E109" s="10" t="s">
        <v>645</v>
      </c>
      <c r="F109" s="8" t="s">
        <v>646</v>
      </c>
      <c r="G109" s="11" t="s">
        <v>14</v>
      </c>
    </row>
    <row r="110" ht="15.75" customHeight="1">
      <c r="A110" s="8" t="s">
        <v>647</v>
      </c>
      <c r="B110" s="9" t="s">
        <v>648</v>
      </c>
      <c r="C110" s="8" t="s">
        <v>649</v>
      </c>
      <c r="D110" s="8" t="s">
        <v>650</v>
      </c>
      <c r="E110" s="10" t="s">
        <v>651</v>
      </c>
      <c r="F110" s="8" t="s">
        <v>652</v>
      </c>
      <c r="G110" s="11" t="s">
        <v>104</v>
      </c>
    </row>
    <row r="111" ht="15.75" customHeight="1">
      <c r="A111" s="8" t="s">
        <v>653</v>
      </c>
      <c r="B111" s="9" t="s">
        <v>654</v>
      </c>
      <c r="C111" s="8" t="s">
        <v>655</v>
      </c>
      <c r="D111" s="8" t="s">
        <v>656</v>
      </c>
      <c r="E111" s="10" t="s">
        <v>657</v>
      </c>
      <c r="F111" s="8" t="s">
        <v>658</v>
      </c>
      <c r="G111" s="11" t="s">
        <v>14</v>
      </c>
    </row>
    <row r="112" ht="15.75" customHeight="1">
      <c r="A112" s="8" t="s">
        <v>659</v>
      </c>
      <c r="B112" s="9" t="s">
        <v>660</v>
      </c>
      <c r="C112" s="8" t="s">
        <v>661</v>
      </c>
      <c r="D112" s="8" t="s">
        <v>662</v>
      </c>
      <c r="E112" s="10" t="s">
        <v>663</v>
      </c>
      <c r="F112" s="8" t="s">
        <v>664</v>
      </c>
      <c r="G112" s="11" t="s">
        <v>14</v>
      </c>
    </row>
    <row r="113" ht="15.75" customHeight="1">
      <c r="A113" s="8" t="s">
        <v>665</v>
      </c>
      <c r="B113" s="9" t="s">
        <v>666</v>
      </c>
      <c r="C113" s="8" t="s">
        <v>667</v>
      </c>
      <c r="D113" s="8" t="s">
        <v>668</v>
      </c>
      <c r="E113" s="10" t="s">
        <v>669</v>
      </c>
      <c r="F113" s="8" t="s">
        <v>670</v>
      </c>
      <c r="G113" s="11" t="s">
        <v>14</v>
      </c>
    </row>
    <row r="114" ht="15.75" customHeight="1">
      <c r="A114" s="8" t="s">
        <v>671</v>
      </c>
      <c r="B114" s="9" t="s">
        <v>672</v>
      </c>
      <c r="C114" s="8" t="s">
        <v>673</v>
      </c>
      <c r="D114" s="8" t="s">
        <v>674</v>
      </c>
      <c r="E114" s="10" t="s">
        <v>675</v>
      </c>
      <c r="F114" s="8" t="s">
        <v>676</v>
      </c>
      <c r="G114" s="11" t="s">
        <v>14</v>
      </c>
    </row>
    <row r="115" ht="15.75" customHeight="1">
      <c r="A115" s="8" t="s">
        <v>677</v>
      </c>
      <c r="B115" s="9" t="s">
        <v>678</v>
      </c>
      <c r="C115" s="8" t="s">
        <v>679</v>
      </c>
      <c r="D115" s="8" t="s">
        <v>680</v>
      </c>
      <c r="E115" s="10" t="s">
        <v>681</v>
      </c>
      <c r="F115" s="8" t="s">
        <v>682</v>
      </c>
      <c r="G115" s="11" t="s">
        <v>14</v>
      </c>
    </row>
    <row r="116" ht="15.75" customHeight="1">
      <c r="A116" s="8" t="s">
        <v>683</v>
      </c>
      <c r="B116" s="9" t="s">
        <v>684</v>
      </c>
      <c r="C116" s="8" t="s">
        <v>685</v>
      </c>
      <c r="D116" s="8" t="s">
        <v>686</v>
      </c>
      <c r="E116" s="10" t="s">
        <v>687</v>
      </c>
      <c r="F116" s="8" t="s">
        <v>688</v>
      </c>
      <c r="G116" s="11" t="s">
        <v>104</v>
      </c>
    </row>
    <row r="117" ht="15.75" customHeight="1">
      <c r="A117" s="8" t="s">
        <v>689</v>
      </c>
      <c r="B117" s="9" t="s">
        <v>690</v>
      </c>
      <c r="C117" s="8" t="s">
        <v>691</v>
      </c>
      <c r="D117" s="8" t="s">
        <v>692</v>
      </c>
      <c r="E117" s="10" t="s">
        <v>693</v>
      </c>
      <c r="F117" s="8" t="s">
        <v>694</v>
      </c>
      <c r="G117" s="11" t="s">
        <v>14</v>
      </c>
    </row>
    <row r="118" ht="15.75" customHeight="1">
      <c r="A118" s="8" t="s">
        <v>695</v>
      </c>
      <c r="B118" s="9" t="s">
        <v>696</v>
      </c>
      <c r="C118" s="8" t="s">
        <v>697</v>
      </c>
      <c r="D118" s="8" t="s">
        <v>698</v>
      </c>
      <c r="E118" s="10" t="s">
        <v>699</v>
      </c>
      <c r="F118" s="8" t="s">
        <v>700</v>
      </c>
      <c r="G118" s="11" t="s">
        <v>14</v>
      </c>
    </row>
    <row r="119" ht="15.75" customHeight="1">
      <c r="A119" s="8" t="s">
        <v>701</v>
      </c>
      <c r="B119" s="9" t="s">
        <v>702</v>
      </c>
      <c r="C119" s="8" t="s">
        <v>703</v>
      </c>
      <c r="D119" s="8" t="s">
        <v>704</v>
      </c>
      <c r="E119" s="10" t="s">
        <v>705</v>
      </c>
      <c r="F119" s="8" t="s">
        <v>706</v>
      </c>
      <c r="G119" s="11" t="s">
        <v>104</v>
      </c>
    </row>
    <row r="120" ht="15.75" customHeight="1">
      <c r="A120" s="8" t="s">
        <v>707</v>
      </c>
      <c r="B120" s="9" t="s">
        <v>708</v>
      </c>
      <c r="C120" s="8" t="s">
        <v>215</v>
      </c>
      <c r="D120" s="8" t="s">
        <v>709</v>
      </c>
      <c r="E120" s="10" t="s">
        <v>710</v>
      </c>
      <c r="F120" s="8" t="s">
        <v>711</v>
      </c>
      <c r="G120" s="11" t="s">
        <v>14</v>
      </c>
    </row>
    <row r="121" ht="15.75" customHeight="1">
      <c r="A121" s="8" t="s">
        <v>712</v>
      </c>
      <c r="B121" s="9" t="s">
        <v>713</v>
      </c>
      <c r="C121" s="8" t="s">
        <v>714</v>
      </c>
      <c r="D121" s="8" t="s">
        <v>715</v>
      </c>
      <c r="E121" s="10" t="s">
        <v>716</v>
      </c>
      <c r="F121" s="8" t="s">
        <v>717</v>
      </c>
      <c r="G121" s="11" t="s">
        <v>14</v>
      </c>
    </row>
    <row r="122" ht="15.75" customHeight="1">
      <c r="A122" s="8" t="s">
        <v>718</v>
      </c>
      <c r="B122" s="9" t="s">
        <v>719</v>
      </c>
      <c r="C122" s="8" t="s">
        <v>720</v>
      </c>
      <c r="D122" s="8" t="s">
        <v>721</v>
      </c>
      <c r="E122" s="10" t="s">
        <v>722</v>
      </c>
      <c r="F122" s="8" t="s">
        <v>723</v>
      </c>
      <c r="G122" s="11" t="s">
        <v>14</v>
      </c>
    </row>
    <row r="123" ht="15.75" customHeight="1">
      <c r="A123" s="8" t="s">
        <v>724</v>
      </c>
      <c r="B123" s="9" t="s">
        <v>725</v>
      </c>
      <c r="C123" s="8" t="s">
        <v>726</v>
      </c>
      <c r="D123" s="8" t="s">
        <v>727</v>
      </c>
      <c r="E123" s="10" t="s">
        <v>728</v>
      </c>
      <c r="F123" s="8" t="s">
        <v>729</v>
      </c>
      <c r="G123" s="11" t="s">
        <v>14</v>
      </c>
    </row>
    <row r="124" ht="15.75" customHeight="1">
      <c r="A124" s="8" t="s">
        <v>730</v>
      </c>
      <c r="B124" s="9" t="s">
        <v>731</v>
      </c>
      <c r="C124" s="8" t="s">
        <v>732</v>
      </c>
      <c r="D124" s="8" t="s">
        <v>733</v>
      </c>
      <c r="E124" s="10" t="s">
        <v>734</v>
      </c>
      <c r="F124" s="8" t="s">
        <v>735</v>
      </c>
      <c r="G124" s="11" t="s">
        <v>14</v>
      </c>
    </row>
    <row r="125" ht="15.75" customHeight="1">
      <c r="A125" s="8" t="s">
        <v>736</v>
      </c>
      <c r="B125" s="9" t="s">
        <v>737</v>
      </c>
      <c r="C125" s="8" t="s">
        <v>738</v>
      </c>
      <c r="D125" s="8" t="s">
        <v>739</v>
      </c>
      <c r="E125" s="10" t="s">
        <v>740</v>
      </c>
      <c r="F125" s="8" t="s">
        <v>741</v>
      </c>
      <c r="G125" s="11" t="s">
        <v>14</v>
      </c>
    </row>
    <row r="126" ht="15.75" customHeight="1">
      <c r="A126" s="8" t="s">
        <v>742</v>
      </c>
      <c r="B126" s="9" t="s">
        <v>743</v>
      </c>
      <c r="C126" s="8" t="s">
        <v>744</v>
      </c>
      <c r="D126" s="8" t="s">
        <v>745</v>
      </c>
      <c r="E126" s="10" t="s">
        <v>746</v>
      </c>
      <c r="F126" s="8" t="s">
        <v>747</v>
      </c>
      <c r="G126" s="11" t="s">
        <v>14</v>
      </c>
    </row>
    <row r="127" ht="15.75" customHeight="1">
      <c r="A127" s="8" t="s">
        <v>748</v>
      </c>
      <c r="B127" s="9" t="s">
        <v>749</v>
      </c>
      <c r="C127" s="8" t="s">
        <v>750</v>
      </c>
      <c r="D127" s="8" t="s">
        <v>751</v>
      </c>
      <c r="E127" s="10" t="s">
        <v>752</v>
      </c>
      <c r="F127" s="8" t="s">
        <v>753</v>
      </c>
      <c r="G127" s="11" t="s">
        <v>14</v>
      </c>
    </row>
    <row r="128" ht="15.75" customHeight="1">
      <c r="A128" s="8" t="s">
        <v>754</v>
      </c>
      <c r="B128" s="9" t="s">
        <v>755</v>
      </c>
      <c r="C128" s="8" t="s">
        <v>756</v>
      </c>
      <c r="D128" s="8" t="s">
        <v>757</v>
      </c>
      <c r="E128" s="10" t="s">
        <v>758</v>
      </c>
      <c r="F128" s="8" t="s">
        <v>759</v>
      </c>
      <c r="G128" s="11" t="s">
        <v>104</v>
      </c>
    </row>
    <row r="129" ht="15.75" customHeight="1">
      <c r="A129" s="8" t="s">
        <v>760</v>
      </c>
      <c r="B129" s="9" t="s">
        <v>761</v>
      </c>
      <c r="C129" s="8" t="s">
        <v>762</v>
      </c>
      <c r="D129" s="8" t="s">
        <v>763</v>
      </c>
      <c r="E129" s="10" t="s">
        <v>764</v>
      </c>
      <c r="F129" s="8" t="s">
        <v>765</v>
      </c>
      <c r="G129" s="11" t="s">
        <v>14</v>
      </c>
    </row>
    <row r="130" ht="15.75" customHeight="1">
      <c r="A130" s="8" t="s">
        <v>766</v>
      </c>
      <c r="B130" s="9" t="s">
        <v>767</v>
      </c>
      <c r="C130" s="8" t="s">
        <v>768</v>
      </c>
      <c r="D130" s="8" t="s">
        <v>769</v>
      </c>
      <c r="E130" s="10" t="s">
        <v>770</v>
      </c>
      <c r="F130" s="8" t="s">
        <v>771</v>
      </c>
      <c r="G130" s="11" t="s">
        <v>14</v>
      </c>
    </row>
    <row r="131" ht="15.75" customHeight="1">
      <c r="A131" s="8" t="s">
        <v>772</v>
      </c>
      <c r="B131" s="9" t="s">
        <v>773</v>
      </c>
      <c r="C131" s="8" t="s">
        <v>774</v>
      </c>
      <c r="D131" s="8" t="s">
        <v>775</v>
      </c>
      <c r="E131" s="10" t="s">
        <v>776</v>
      </c>
      <c r="F131" s="8" t="s">
        <v>777</v>
      </c>
      <c r="G131" s="11" t="s">
        <v>14</v>
      </c>
    </row>
    <row r="132" ht="15.75" customHeight="1">
      <c r="A132" s="8" t="s">
        <v>778</v>
      </c>
      <c r="B132" s="9" t="s">
        <v>779</v>
      </c>
      <c r="C132" s="8" t="s">
        <v>780</v>
      </c>
      <c r="D132" s="8" t="s">
        <v>30</v>
      </c>
      <c r="E132" s="10" t="s">
        <v>781</v>
      </c>
      <c r="F132" s="8" t="s">
        <v>782</v>
      </c>
      <c r="G132" s="11" t="s">
        <v>14</v>
      </c>
    </row>
    <row r="133" ht="15.75" customHeight="1">
      <c r="A133" s="8" t="s">
        <v>783</v>
      </c>
      <c r="B133" s="9" t="s">
        <v>784</v>
      </c>
      <c r="C133" s="8" t="s">
        <v>215</v>
      </c>
      <c r="D133" s="8" t="s">
        <v>785</v>
      </c>
      <c r="E133" s="10" t="s">
        <v>786</v>
      </c>
      <c r="F133" s="8" t="s">
        <v>787</v>
      </c>
      <c r="G133" s="11" t="s">
        <v>14</v>
      </c>
    </row>
    <row r="134" ht="15.75" customHeight="1">
      <c r="A134" s="8" t="s">
        <v>788</v>
      </c>
      <c r="B134" s="9" t="s">
        <v>789</v>
      </c>
      <c r="C134" s="8" t="s">
        <v>790</v>
      </c>
      <c r="D134" s="8" t="s">
        <v>791</v>
      </c>
      <c r="E134" s="10" t="s">
        <v>792</v>
      </c>
      <c r="F134" s="8" t="s">
        <v>793</v>
      </c>
      <c r="G134" s="11" t="s">
        <v>14</v>
      </c>
    </row>
    <row r="135" ht="15.75" customHeight="1">
      <c r="A135" s="8" t="s">
        <v>794</v>
      </c>
      <c r="B135" s="9" t="s">
        <v>795</v>
      </c>
      <c r="C135" s="8" t="s">
        <v>796</v>
      </c>
      <c r="D135" s="8" t="s">
        <v>797</v>
      </c>
      <c r="E135" s="10" t="s">
        <v>798</v>
      </c>
      <c r="F135" s="8" t="s">
        <v>799</v>
      </c>
      <c r="G135" s="11" t="s">
        <v>14</v>
      </c>
    </row>
    <row r="136" ht="15.75" customHeight="1">
      <c r="A136" s="8" t="s">
        <v>800</v>
      </c>
      <c r="B136" s="9" t="s">
        <v>801</v>
      </c>
      <c r="C136" s="8" t="s">
        <v>802</v>
      </c>
      <c r="D136" s="8" t="s">
        <v>803</v>
      </c>
      <c r="E136" s="10" t="s">
        <v>804</v>
      </c>
      <c r="F136" s="8" t="s">
        <v>805</v>
      </c>
      <c r="G136" s="11" t="s">
        <v>14</v>
      </c>
    </row>
    <row r="137" ht="15.75" customHeight="1">
      <c r="A137" s="8" t="s">
        <v>806</v>
      </c>
      <c r="B137" s="9" t="s">
        <v>807</v>
      </c>
      <c r="C137" s="8" t="s">
        <v>808</v>
      </c>
      <c r="D137" s="8" t="s">
        <v>809</v>
      </c>
      <c r="E137" s="10" t="s">
        <v>810</v>
      </c>
      <c r="F137" s="8" t="s">
        <v>811</v>
      </c>
      <c r="G137" s="11" t="s">
        <v>14</v>
      </c>
    </row>
    <row r="138" ht="15.75" customHeight="1">
      <c r="A138" s="8" t="s">
        <v>812</v>
      </c>
      <c r="B138" s="9" t="s">
        <v>813</v>
      </c>
      <c r="C138" s="8" t="s">
        <v>814</v>
      </c>
      <c r="D138" s="8" t="s">
        <v>815</v>
      </c>
      <c r="E138" s="10" t="s">
        <v>816</v>
      </c>
      <c r="F138" s="8" t="s">
        <v>817</v>
      </c>
      <c r="G138" s="11" t="s">
        <v>14</v>
      </c>
    </row>
    <row r="139" ht="15.75" customHeight="1">
      <c r="A139" s="8" t="s">
        <v>818</v>
      </c>
      <c r="B139" s="9" t="s">
        <v>819</v>
      </c>
      <c r="C139" s="8" t="s">
        <v>820</v>
      </c>
      <c r="D139" s="8" t="s">
        <v>821</v>
      </c>
      <c r="E139" s="10" t="s">
        <v>822</v>
      </c>
      <c r="F139" s="8" t="s">
        <v>823</v>
      </c>
      <c r="G139" s="11" t="s">
        <v>14</v>
      </c>
    </row>
    <row r="140" ht="15.75" customHeight="1">
      <c r="A140" s="8" t="s">
        <v>824</v>
      </c>
      <c r="B140" s="9" t="s">
        <v>825</v>
      </c>
      <c r="C140" s="8" t="s">
        <v>826</v>
      </c>
      <c r="D140" s="8" t="s">
        <v>827</v>
      </c>
      <c r="E140" s="10" t="s">
        <v>828</v>
      </c>
      <c r="F140" s="8" t="s">
        <v>829</v>
      </c>
      <c r="G140" s="11" t="s">
        <v>14</v>
      </c>
    </row>
    <row r="141" ht="15.75" customHeight="1">
      <c r="A141" s="8" t="s">
        <v>830</v>
      </c>
      <c r="B141" s="9" t="s">
        <v>831</v>
      </c>
      <c r="C141" s="8" t="s">
        <v>832</v>
      </c>
      <c r="D141" s="8" t="s">
        <v>833</v>
      </c>
      <c r="E141" s="10" t="s">
        <v>834</v>
      </c>
      <c r="F141" s="8" t="s">
        <v>835</v>
      </c>
      <c r="G141" s="11" t="s">
        <v>14</v>
      </c>
    </row>
    <row r="142" ht="15.75" customHeight="1">
      <c r="A142" s="8" t="s">
        <v>836</v>
      </c>
      <c r="B142" s="9" t="s">
        <v>837</v>
      </c>
      <c r="C142" s="8" t="s">
        <v>838</v>
      </c>
      <c r="D142" s="8" t="s">
        <v>839</v>
      </c>
      <c r="E142" s="10" t="s">
        <v>840</v>
      </c>
      <c r="F142" s="8" t="s">
        <v>841</v>
      </c>
      <c r="G142" s="11" t="s">
        <v>14</v>
      </c>
    </row>
    <row r="143" ht="15.75" customHeight="1">
      <c r="A143" s="8" t="s">
        <v>842</v>
      </c>
      <c r="B143" s="9" t="s">
        <v>843</v>
      </c>
      <c r="C143" s="8" t="s">
        <v>844</v>
      </c>
      <c r="D143" s="8" t="s">
        <v>845</v>
      </c>
      <c r="E143" s="10" t="s">
        <v>846</v>
      </c>
      <c r="F143" s="8" t="s">
        <v>847</v>
      </c>
      <c r="G143" s="11" t="s">
        <v>14</v>
      </c>
    </row>
    <row r="144" ht="15.75" customHeight="1">
      <c r="A144" s="8" t="s">
        <v>848</v>
      </c>
      <c r="B144" s="9" t="s">
        <v>849</v>
      </c>
      <c r="C144" s="8" t="s">
        <v>850</v>
      </c>
      <c r="D144" s="8" t="s">
        <v>851</v>
      </c>
      <c r="E144" s="10" t="s">
        <v>852</v>
      </c>
      <c r="F144" s="8" t="s">
        <v>853</v>
      </c>
      <c r="G144" s="11" t="s">
        <v>104</v>
      </c>
    </row>
    <row r="145" ht="15.75" customHeight="1">
      <c r="A145" s="8" t="s">
        <v>854</v>
      </c>
      <c r="B145" s="9" t="s">
        <v>855</v>
      </c>
      <c r="C145" s="8" t="s">
        <v>856</v>
      </c>
      <c r="D145" s="8" t="s">
        <v>857</v>
      </c>
      <c r="E145" s="10" t="s">
        <v>858</v>
      </c>
      <c r="F145" s="8" t="s">
        <v>859</v>
      </c>
      <c r="G145" s="11" t="s">
        <v>14</v>
      </c>
    </row>
    <row r="146" ht="15.75" customHeight="1">
      <c r="A146" s="8" t="s">
        <v>860</v>
      </c>
      <c r="B146" s="9" t="s">
        <v>861</v>
      </c>
      <c r="C146" s="8" t="s">
        <v>862</v>
      </c>
      <c r="D146" s="8" t="s">
        <v>30</v>
      </c>
      <c r="E146" s="10" t="s">
        <v>863</v>
      </c>
      <c r="F146" s="8" t="s">
        <v>864</v>
      </c>
      <c r="G146" s="11" t="s">
        <v>14</v>
      </c>
    </row>
    <row r="147" ht="15.75" customHeight="1">
      <c r="A147" s="8" t="s">
        <v>865</v>
      </c>
      <c r="B147" s="9" t="s">
        <v>866</v>
      </c>
      <c r="C147" s="8" t="s">
        <v>867</v>
      </c>
      <c r="D147" s="8" t="s">
        <v>868</v>
      </c>
      <c r="E147" s="10" t="s">
        <v>869</v>
      </c>
      <c r="F147" s="8" t="s">
        <v>870</v>
      </c>
      <c r="G147" s="11" t="s">
        <v>14</v>
      </c>
    </row>
    <row r="148" ht="15.75" customHeight="1">
      <c r="A148" s="8" t="s">
        <v>871</v>
      </c>
      <c r="B148" s="9" t="s">
        <v>872</v>
      </c>
      <c r="C148" s="8" t="s">
        <v>873</v>
      </c>
      <c r="D148" s="8" t="s">
        <v>874</v>
      </c>
      <c r="E148" s="10" t="s">
        <v>875</v>
      </c>
      <c r="F148" s="8" t="s">
        <v>876</v>
      </c>
      <c r="G148" s="11" t="s">
        <v>14</v>
      </c>
    </row>
    <row r="149" ht="15.75" customHeight="1">
      <c r="A149" s="8" t="s">
        <v>877</v>
      </c>
      <c r="B149" s="9" t="s">
        <v>878</v>
      </c>
      <c r="C149" s="8" t="s">
        <v>879</v>
      </c>
      <c r="D149" s="8" t="s">
        <v>880</v>
      </c>
      <c r="E149" s="10" t="s">
        <v>881</v>
      </c>
      <c r="F149" s="8" t="s">
        <v>882</v>
      </c>
      <c r="G149" s="11" t="s">
        <v>14</v>
      </c>
    </row>
    <row r="150" ht="15.75" customHeight="1">
      <c r="A150" s="8" t="s">
        <v>883</v>
      </c>
      <c r="B150" s="9" t="s">
        <v>884</v>
      </c>
      <c r="C150" s="8" t="s">
        <v>53</v>
      </c>
      <c r="D150" s="8" t="s">
        <v>885</v>
      </c>
      <c r="E150" s="10" t="s">
        <v>886</v>
      </c>
      <c r="F150" s="8" t="s">
        <v>887</v>
      </c>
      <c r="G150" s="11" t="s">
        <v>14</v>
      </c>
    </row>
    <row r="151" ht="15.75" customHeight="1">
      <c r="A151" s="8" t="s">
        <v>888</v>
      </c>
      <c r="B151" s="9" t="s">
        <v>889</v>
      </c>
      <c r="C151" s="8" t="s">
        <v>890</v>
      </c>
      <c r="D151" s="8" t="s">
        <v>891</v>
      </c>
      <c r="E151" s="10" t="s">
        <v>892</v>
      </c>
      <c r="F151" s="8" t="s">
        <v>893</v>
      </c>
      <c r="G151" s="11" t="s">
        <v>14</v>
      </c>
    </row>
    <row r="152" ht="15.75" customHeight="1">
      <c r="A152" s="8" t="s">
        <v>894</v>
      </c>
      <c r="B152" s="9" t="s">
        <v>895</v>
      </c>
      <c r="C152" s="8" t="s">
        <v>896</v>
      </c>
      <c r="D152" s="8" t="s">
        <v>897</v>
      </c>
      <c r="E152" s="10" t="s">
        <v>898</v>
      </c>
      <c r="F152" s="8" t="s">
        <v>899</v>
      </c>
      <c r="G152" s="11" t="s">
        <v>104</v>
      </c>
    </row>
    <row r="153" ht="15.75" customHeight="1">
      <c r="A153" s="8" t="s">
        <v>900</v>
      </c>
      <c r="B153" s="9" t="s">
        <v>901</v>
      </c>
      <c r="C153" s="8" t="s">
        <v>902</v>
      </c>
      <c r="D153" s="8" t="s">
        <v>903</v>
      </c>
      <c r="E153" s="10" t="s">
        <v>904</v>
      </c>
      <c r="F153" s="8" t="s">
        <v>905</v>
      </c>
      <c r="G153" s="11" t="s">
        <v>14</v>
      </c>
    </row>
    <row r="154" ht="15.75" customHeight="1">
      <c r="A154" s="8" t="s">
        <v>906</v>
      </c>
      <c r="B154" s="9" t="s">
        <v>907</v>
      </c>
      <c r="C154" s="8" t="s">
        <v>908</v>
      </c>
      <c r="D154" s="8" t="s">
        <v>909</v>
      </c>
      <c r="E154" s="10" t="s">
        <v>910</v>
      </c>
      <c r="F154" s="8" t="s">
        <v>911</v>
      </c>
      <c r="G154" s="11" t="s">
        <v>14</v>
      </c>
    </row>
    <row r="155" ht="15.75" customHeight="1">
      <c r="A155" s="8" t="s">
        <v>912</v>
      </c>
      <c r="B155" s="9" t="s">
        <v>913</v>
      </c>
      <c r="C155" s="8" t="s">
        <v>914</v>
      </c>
      <c r="D155" s="8" t="s">
        <v>915</v>
      </c>
      <c r="E155" s="10" t="s">
        <v>916</v>
      </c>
      <c r="F155" s="8" t="s">
        <v>917</v>
      </c>
      <c r="G155" s="11" t="s">
        <v>104</v>
      </c>
    </row>
    <row r="156" ht="15.75" customHeight="1">
      <c r="A156" s="8" t="s">
        <v>918</v>
      </c>
      <c r="B156" s="9" t="s">
        <v>919</v>
      </c>
      <c r="C156" s="8" t="s">
        <v>920</v>
      </c>
      <c r="D156" s="8" t="s">
        <v>921</v>
      </c>
      <c r="E156" s="10" t="s">
        <v>922</v>
      </c>
      <c r="F156" s="8" t="s">
        <v>923</v>
      </c>
      <c r="G156" s="11" t="s">
        <v>14</v>
      </c>
    </row>
    <row r="157" ht="15.75" customHeight="1">
      <c r="A157" s="8" t="s">
        <v>924</v>
      </c>
      <c r="B157" s="9" t="s">
        <v>925</v>
      </c>
      <c r="C157" s="8" t="s">
        <v>926</v>
      </c>
      <c r="D157" s="8" t="s">
        <v>927</v>
      </c>
      <c r="E157" s="10" t="s">
        <v>928</v>
      </c>
      <c r="F157" s="8" t="s">
        <v>929</v>
      </c>
      <c r="G157" s="11" t="s">
        <v>14</v>
      </c>
    </row>
    <row r="158" ht="15.75" customHeight="1">
      <c r="A158" s="8" t="s">
        <v>930</v>
      </c>
      <c r="B158" s="9" t="s">
        <v>931</v>
      </c>
      <c r="C158" s="8" t="s">
        <v>932</v>
      </c>
      <c r="D158" s="8" t="s">
        <v>933</v>
      </c>
      <c r="E158" s="10" t="s">
        <v>934</v>
      </c>
      <c r="F158" s="8" t="s">
        <v>935</v>
      </c>
      <c r="G158" s="11" t="s">
        <v>14</v>
      </c>
    </row>
    <row r="159" ht="15.75" customHeight="1">
      <c r="A159" s="8" t="s">
        <v>936</v>
      </c>
      <c r="B159" s="9" t="s">
        <v>937</v>
      </c>
      <c r="C159" s="8" t="s">
        <v>938</v>
      </c>
      <c r="D159" s="8" t="s">
        <v>939</v>
      </c>
      <c r="E159" s="10" t="s">
        <v>940</v>
      </c>
      <c r="F159" s="8" t="s">
        <v>941</v>
      </c>
      <c r="G159" s="11" t="s">
        <v>14</v>
      </c>
    </row>
    <row r="160" ht="15.75" customHeight="1">
      <c r="A160" s="8" t="s">
        <v>942</v>
      </c>
      <c r="B160" s="9" t="s">
        <v>943</v>
      </c>
      <c r="C160" s="8" t="s">
        <v>944</v>
      </c>
      <c r="D160" s="8" t="s">
        <v>945</v>
      </c>
      <c r="E160" s="10" t="s">
        <v>946</v>
      </c>
      <c r="F160" s="8" t="s">
        <v>947</v>
      </c>
      <c r="G160" s="11" t="s">
        <v>14</v>
      </c>
    </row>
    <row r="161" ht="15.75" customHeight="1">
      <c r="A161" s="8" t="s">
        <v>948</v>
      </c>
      <c r="B161" s="9" t="s">
        <v>949</v>
      </c>
      <c r="C161" s="8" t="s">
        <v>950</v>
      </c>
      <c r="D161" s="8" t="s">
        <v>951</v>
      </c>
      <c r="E161" s="10" t="s">
        <v>952</v>
      </c>
      <c r="F161" s="8" t="s">
        <v>953</v>
      </c>
      <c r="G161" s="11" t="s">
        <v>14</v>
      </c>
    </row>
    <row r="162" ht="15.75" customHeight="1">
      <c r="A162" s="8" t="s">
        <v>954</v>
      </c>
      <c r="B162" s="9" t="s">
        <v>955</v>
      </c>
      <c r="C162" s="8" t="s">
        <v>956</v>
      </c>
      <c r="D162" s="8" t="s">
        <v>957</v>
      </c>
      <c r="E162" s="10" t="s">
        <v>958</v>
      </c>
      <c r="F162" s="8" t="s">
        <v>959</v>
      </c>
      <c r="G162" s="11" t="s">
        <v>14</v>
      </c>
    </row>
    <row r="163" ht="15.75" customHeight="1">
      <c r="A163" s="8" t="s">
        <v>960</v>
      </c>
      <c r="B163" s="9" t="s">
        <v>961</v>
      </c>
      <c r="C163" s="8" t="s">
        <v>962</v>
      </c>
      <c r="D163" s="8" t="s">
        <v>963</v>
      </c>
      <c r="E163" s="10" t="s">
        <v>964</v>
      </c>
      <c r="F163" s="8" t="s">
        <v>965</v>
      </c>
      <c r="G163" s="11" t="s">
        <v>14</v>
      </c>
    </row>
    <row r="164" ht="15.75" customHeight="1">
      <c r="A164" s="8" t="s">
        <v>966</v>
      </c>
      <c r="B164" s="9" t="s">
        <v>967</v>
      </c>
      <c r="C164" s="8" t="s">
        <v>968</v>
      </c>
      <c r="D164" s="8" t="s">
        <v>969</v>
      </c>
      <c r="E164" s="10" t="s">
        <v>970</v>
      </c>
      <c r="F164" s="8" t="s">
        <v>971</v>
      </c>
      <c r="G164" s="11" t="s">
        <v>14</v>
      </c>
    </row>
    <row r="165" ht="15.75" customHeight="1">
      <c r="A165" s="8" t="s">
        <v>972</v>
      </c>
      <c r="B165" s="9" t="s">
        <v>973</v>
      </c>
      <c r="C165" s="8" t="s">
        <v>974</v>
      </c>
      <c r="D165" s="8" t="s">
        <v>975</v>
      </c>
      <c r="E165" s="10" t="s">
        <v>976</v>
      </c>
      <c r="F165" s="8" t="s">
        <v>977</v>
      </c>
      <c r="G165" s="11" t="s">
        <v>14</v>
      </c>
    </row>
    <row r="166" ht="15.75" customHeight="1">
      <c r="A166" s="8" t="s">
        <v>978</v>
      </c>
      <c r="B166" s="9" t="s">
        <v>979</v>
      </c>
      <c r="C166" s="8" t="s">
        <v>980</v>
      </c>
      <c r="D166" s="8" t="s">
        <v>981</v>
      </c>
      <c r="E166" s="10" t="s">
        <v>982</v>
      </c>
      <c r="F166" s="8" t="s">
        <v>983</v>
      </c>
      <c r="G166" s="11" t="s">
        <v>14</v>
      </c>
    </row>
    <row r="167" ht="15.75" customHeight="1">
      <c r="A167" s="8" t="s">
        <v>984</v>
      </c>
      <c r="B167" s="9" t="s">
        <v>985</v>
      </c>
      <c r="C167" s="8" t="s">
        <v>986</v>
      </c>
      <c r="D167" s="8" t="s">
        <v>987</v>
      </c>
      <c r="E167" s="10" t="s">
        <v>988</v>
      </c>
      <c r="F167" s="8" t="s">
        <v>989</v>
      </c>
      <c r="G167" s="11" t="s">
        <v>104</v>
      </c>
    </row>
    <row r="168" ht="15.75" customHeight="1">
      <c r="A168" s="8" t="s">
        <v>990</v>
      </c>
      <c r="B168" s="9" t="s">
        <v>991</v>
      </c>
      <c r="C168" s="8" t="s">
        <v>992</v>
      </c>
      <c r="D168" s="8" t="s">
        <v>993</v>
      </c>
      <c r="E168" s="10" t="s">
        <v>994</v>
      </c>
      <c r="F168" s="8" t="s">
        <v>995</v>
      </c>
      <c r="G168" s="11" t="s">
        <v>14</v>
      </c>
    </row>
    <row r="169" ht="15.75" customHeight="1">
      <c r="A169" s="8" t="s">
        <v>996</v>
      </c>
      <c r="B169" s="9" t="s">
        <v>997</v>
      </c>
      <c r="C169" s="8" t="s">
        <v>998</v>
      </c>
      <c r="D169" s="8" t="s">
        <v>999</v>
      </c>
      <c r="E169" s="10" t="s">
        <v>1000</v>
      </c>
      <c r="F169" s="8" t="s">
        <v>1001</v>
      </c>
      <c r="G169" s="11" t="s">
        <v>14</v>
      </c>
    </row>
    <row r="170" ht="15.75" customHeight="1">
      <c r="A170" s="8" t="s">
        <v>1002</v>
      </c>
      <c r="B170" s="9" t="s">
        <v>1003</v>
      </c>
      <c r="C170" s="8" t="s">
        <v>1004</v>
      </c>
      <c r="D170" s="8" t="s">
        <v>1005</v>
      </c>
      <c r="E170" s="10" t="s">
        <v>1006</v>
      </c>
      <c r="F170" s="8" t="s">
        <v>1007</v>
      </c>
      <c r="G170" s="11" t="s">
        <v>14</v>
      </c>
    </row>
    <row r="171" ht="15.75" customHeight="1">
      <c r="A171" s="8" t="s">
        <v>1008</v>
      </c>
      <c r="B171" s="9" t="s">
        <v>1009</v>
      </c>
      <c r="C171" s="8" t="s">
        <v>1010</v>
      </c>
      <c r="D171" s="8" t="s">
        <v>1011</v>
      </c>
      <c r="E171" s="10" t="s">
        <v>1012</v>
      </c>
      <c r="F171" s="8" t="s">
        <v>1013</v>
      </c>
      <c r="G171" s="11" t="s">
        <v>104</v>
      </c>
    </row>
    <row r="172" ht="15.75" customHeight="1">
      <c r="A172" s="8" t="s">
        <v>1014</v>
      </c>
      <c r="B172" s="9" t="s">
        <v>1015</v>
      </c>
      <c r="C172" s="8" t="s">
        <v>1016</v>
      </c>
      <c r="D172" s="8" t="s">
        <v>1017</v>
      </c>
      <c r="E172" s="10" t="s">
        <v>1018</v>
      </c>
      <c r="F172" s="8" t="s">
        <v>1019</v>
      </c>
      <c r="G172" s="11" t="s">
        <v>14</v>
      </c>
    </row>
    <row r="173" ht="15.75" customHeight="1">
      <c r="A173" s="8" t="s">
        <v>1020</v>
      </c>
      <c r="B173" s="9" t="s">
        <v>1021</v>
      </c>
      <c r="C173" s="8" t="s">
        <v>17</v>
      </c>
      <c r="D173" s="8" t="s">
        <v>1022</v>
      </c>
      <c r="E173" s="10" t="s">
        <v>1023</v>
      </c>
      <c r="F173" s="8" t="s">
        <v>1024</v>
      </c>
      <c r="G173" s="11" t="s">
        <v>14</v>
      </c>
    </row>
    <row r="174" ht="15.75" customHeight="1">
      <c r="A174" s="8" t="s">
        <v>1025</v>
      </c>
      <c r="B174" s="9" t="s">
        <v>1026</v>
      </c>
      <c r="C174" s="8" t="s">
        <v>1027</v>
      </c>
      <c r="D174" s="8" t="s">
        <v>1028</v>
      </c>
      <c r="E174" s="10" t="s">
        <v>1029</v>
      </c>
      <c r="F174" s="8" t="s">
        <v>1030</v>
      </c>
      <c r="G174" s="11" t="s">
        <v>14</v>
      </c>
    </row>
    <row r="175" ht="15.75" customHeight="1">
      <c r="A175" s="8" t="s">
        <v>1031</v>
      </c>
      <c r="B175" s="9" t="s">
        <v>1032</v>
      </c>
      <c r="C175" s="8" t="s">
        <v>1033</v>
      </c>
      <c r="D175" s="8" t="s">
        <v>1034</v>
      </c>
      <c r="E175" s="10" t="s">
        <v>1035</v>
      </c>
      <c r="F175" s="8" t="s">
        <v>1036</v>
      </c>
      <c r="G175" s="11" t="s">
        <v>14</v>
      </c>
    </row>
    <row r="176" ht="15.75" customHeight="1">
      <c r="A176" s="8" t="s">
        <v>1037</v>
      </c>
      <c r="B176" s="9" t="s">
        <v>1038</v>
      </c>
      <c r="C176" s="8" t="s">
        <v>1039</v>
      </c>
      <c r="D176" s="8" t="s">
        <v>1040</v>
      </c>
      <c r="E176" s="10" t="s">
        <v>1041</v>
      </c>
      <c r="F176" s="8" t="s">
        <v>1042</v>
      </c>
      <c r="G176" s="11" t="s">
        <v>14</v>
      </c>
    </row>
    <row r="177" ht="15.75" customHeight="1">
      <c r="A177" s="8" t="s">
        <v>1043</v>
      </c>
      <c r="B177" s="9" t="s">
        <v>1044</v>
      </c>
      <c r="C177" s="8" t="s">
        <v>209</v>
      </c>
      <c r="D177" s="8" t="s">
        <v>1045</v>
      </c>
      <c r="E177" s="10" t="s">
        <v>1046</v>
      </c>
      <c r="F177" s="8" t="s">
        <v>1047</v>
      </c>
      <c r="G177" s="11" t="s">
        <v>104</v>
      </c>
    </row>
    <row r="178" ht="15.75" customHeight="1">
      <c r="A178" s="8" t="s">
        <v>1048</v>
      </c>
      <c r="B178" s="9" t="s">
        <v>1049</v>
      </c>
      <c r="C178" s="8" t="s">
        <v>1050</v>
      </c>
      <c r="D178" s="8" t="s">
        <v>1051</v>
      </c>
      <c r="E178" s="10" t="s">
        <v>1052</v>
      </c>
      <c r="F178" s="8" t="s">
        <v>1053</v>
      </c>
      <c r="G178" s="11" t="s">
        <v>14</v>
      </c>
    </row>
    <row r="179" ht="15.75" customHeight="1">
      <c r="A179" s="8" t="s">
        <v>1054</v>
      </c>
      <c r="B179" s="9" t="s">
        <v>1055</v>
      </c>
      <c r="C179" s="8" t="s">
        <v>1056</v>
      </c>
      <c r="D179" s="8" t="s">
        <v>1057</v>
      </c>
      <c r="E179" s="10" t="s">
        <v>1058</v>
      </c>
      <c r="F179" s="8" t="s">
        <v>1059</v>
      </c>
      <c r="G179" s="11" t="s">
        <v>14</v>
      </c>
    </row>
    <row r="180" ht="15.75" customHeight="1">
      <c r="A180" s="8" t="s">
        <v>1060</v>
      </c>
      <c r="B180" s="9" t="s">
        <v>1061</v>
      </c>
      <c r="C180" s="8" t="s">
        <v>1062</v>
      </c>
      <c r="D180" s="8" t="s">
        <v>1063</v>
      </c>
      <c r="E180" s="10" t="s">
        <v>1064</v>
      </c>
      <c r="F180" s="8" t="s">
        <v>1065</v>
      </c>
      <c r="G180" s="11" t="s">
        <v>14</v>
      </c>
    </row>
    <row r="181" ht="15.75" customHeight="1">
      <c r="A181" s="8" t="s">
        <v>1066</v>
      </c>
      <c r="B181" s="9" t="s">
        <v>1067</v>
      </c>
      <c r="C181" s="8" t="s">
        <v>1068</v>
      </c>
      <c r="D181" s="8" t="s">
        <v>1069</v>
      </c>
      <c r="E181" s="10" t="s">
        <v>1070</v>
      </c>
      <c r="F181" s="8" t="s">
        <v>1071</v>
      </c>
      <c r="G181" s="11" t="s">
        <v>14</v>
      </c>
    </row>
    <row r="182" ht="15.75" customHeight="1">
      <c r="A182" s="8" t="s">
        <v>1072</v>
      </c>
      <c r="B182" s="9" t="s">
        <v>1073</v>
      </c>
      <c r="C182" s="8" t="s">
        <v>1074</v>
      </c>
      <c r="D182" s="8" t="s">
        <v>1075</v>
      </c>
      <c r="E182" s="10" t="s">
        <v>1076</v>
      </c>
      <c r="F182" s="8" t="s">
        <v>1077</v>
      </c>
      <c r="G182" s="11" t="s">
        <v>14</v>
      </c>
    </row>
    <row r="183" ht="15.75" customHeight="1">
      <c r="A183" s="8" t="s">
        <v>1078</v>
      </c>
      <c r="B183" s="9" t="s">
        <v>1079</v>
      </c>
      <c r="C183" s="8" t="s">
        <v>1080</v>
      </c>
      <c r="D183" s="8" t="s">
        <v>1081</v>
      </c>
      <c r="E183" s="10" t="s">
        <v>1082</v>
      </c>
      <c r="F183" s="8" t="s">
        <v>1083</v>
      </c>
      <c r="G183" s="11" t="s">
        <v>14</v>
      </c>
    </row>
    <row r="184" ht="15.75" customHeight="1">
      <c r="A184" s="8" t="s">
        <v>1084</v>
      </c>
      <c r="B184" s="9" t="s">
        <v>1085</v>
      </c>
      <c r="C184" s="8" t="s">
        <v>1086</v>
      </c>
      <c r="D184" s="8" t="s">
        <v>1087</v>
      </c>
      <c r="E184" s="10" t="s">
        <v>1088</v>
      </c>
      <c r="F184" s="8" t="s">
        <v>1089</v>
      </c>
      <c r="G184" s="11" t="s">
        <v>14</v>
      </c>
    </row>
    <row r="185" ht="15.75" customHeight="1">
      <c r="A185" s="8" t="s">
        <v>1090</v>
      </c>
      <c r="B185" s="9" t="s">
        <v>1091</v>
      </c>
      <c r="C185" s="8" t="s">
        <v>1092</v>
      </c>
      <c r="D185" s="8" t="s">
        <v>1093</v>
      </c>
      <c r="E185" s="10" t="s">
        <v>1094</v>
      </c>
      <c r="F185" s="8" t="s">
        <v>1095</v>
      </c>
      <c r="G185" s="11" t="s">
        <v>14</v>
      </c>
    </row>
    <row r="186" ht="15.75" customHeight="1">
      <c r="A186" s="8" t="s">
        <v>1096</v>
      </c>
      <c r="B186" s="9" t="s">
        <v>1097</v>
      </c>
      <c r="C186" s="8" t="s">
        <v>1098</v>
      </c>
      <c r="D186" s="8" t="s">
        <v>1099</v>
      </c>
      <c r="E186" s="10" t="s">
        <v>1100</v>
      </c>
      <c r="F186" s="8" t="s">
        <v>1101</v>
      </c>
      <c r="G186" s="11" t="s">
        <v>14</v>
      </c>
    </row>
    <row r="187" ht="15.75" customHeight="1">
      <c r="A187" s="8" t="s">
        <v>1102</v>
      </c>
      <c r="B187" s="9" t="s">
        <v>1103</v>
      </c>
      <c r="C187" s="8" t="s">
        <v>1104</v>
      </c>
      <c r="D187" s="8" t="s">
        <v>1105</v>
      </c>
      <c r="E187" s="10" t="s">
        <v>1106</v>
      </c>
      <c r="F187" s="8" t="s">
        <v>1107</v>
      </c>
      <c r="G187" s="11" t="s">
        <v>14</v>
      </c>
    </row>
    <row r="188" ht="15.75" customHeight="1">
      <c r="A188" s="8" t="s">
        <v>1108</v>
      </c>
      <c r="B188" s="9" t="s">
        <v>1109</v>
      </c>
      <c r="C188" s="8" t="s">
        <v>1110</v>
      </c>
      <c r="D188" s="8" t="s">
        <v>1111</v>
      </c>
      <c r="E188" s="10" t="s">
        <v>1112</v>
      </c>
      <c r="F188" s="8" t="s">
        <v>1113</v>
      </c>
      <c r="G188" s="11" t="s">
        <v>14</v>
      </c>
    </row>
    <row r="189" ht="15.75" customHeight="1">
      <c r="A189" s="8" t="s">
        <v>1114</v>
      </c>
      <c r="B189" s="9" t="s">
        <v>1115</v>
      </c>
      <c r="C189" s="8" t="s">
        <v>1116</v>
      </c>
      <c r="D189" s="8" t="s">
        <v>1117</v>
      </c>
      <c r="E189" s="10" t="s">
        <v>1118</v>
      </c>
      <c r="F189" s="8" t="s">
        <v>1119</v>
      </c>
      <c r="G189" s="11" t="s">
        <v>14</v>
      </c>
    </row>
    <row r="190" ht="15.75" customHeight="1">
      <c r="A190" s="8" t="s">
        <v>1120</v>
      </c>
      <c r="B190" s="9" t="s">
        <v>1121</v>
      </c>
      <c r="C190" s="8" t="s">
        <v>1122</v>
      </c>
      <c r="D190" s="8" t="s">
        <v>1123</v>
      </c>
      <c r="E190" s="10" t="s">
        <v>1124</v>
      </c>
      <c r="F190" s="8" t="s">
        <v>1125</v>
      </c>
      <c r="G190" s="11" t="s">
        <v>104</v>
      </c>
    </row>
    <row r="191" ht="15.75" customHeight="1">
      <c r="A191" s="8" t="s">
        <v>1126</v>
      </c>
      <c r="B191" s="9" t="s">
        <v>1127</v>
      </c>
      <c r="C191" s="8" t="s">
        <v>1128</v>
      </c>
      <c r="D191" s="8" t="s">
        <v>1129</v>
      </c>
      <c r="E191" s="10" t="s">
        <v>1130</v>
      </c>
      <c r="F191" s="8" t="s">
        <v>1131</v>
      </c>
      <c r="G191" s="11" t="s">
        <v>104</v>
      </c>
    </row>
    <row r="192" ht="15.75" customHeight="1">
      <c r="A192" s="8" t="s">
        <v>1132</v>
      </c>
      <c r="B192" s="9" t="s">
        <v>1133</v>
      </c>
      <c r="C192" s="8" t="s">
        <v>1134</v>
      </c>
      <c r="D192" s="8" t="s">
        <v>1135</v>
      </c>
      <c r="E192" s="10" t="s">
        <v>1136</v>
      </c>
      <c r="F192" s="8" t="s">
        <v>1137</v>
      </c>
      <c r="G192" s="11" t="s">
        <v>14</v>
      </c>
    </row>
    <row r="193" ht="15.75" customHeight="1">
      <c r="A193" s="8" t="s">
        <v>1138</v>
      </c>
      <c r="B193" s="9" t="s">
        <v>1139</v>
      </c>
      <c r="C193" s="8" t="s">
        <v>1140</v>
      </c>
      <c r="D193" s="8" t="s">
        <v>1141</v>
      </c>
      <c r="E193" s="10" t="s">
        <v>1142</v>
      </c>
      <c r="F193" s="8" t="s">
        <v>1143</v>
      </c>
      <c r="G193" s="11" t="s">
        <v>104</v>
      </c>
    </row>
    <row r="194" ht="15.75" customHeight="1">
      <c r="A194" s="8" t="s">
        <v>1144</v>
      </c>
      <c r="B194" s="9" t="s">
        <v>1145</v>
      </c>
      <c r="C194" s="8" t="s">
        <v>17</v>
      </c>
      <c r="D194" s="8" t="s">
        <v>1146</v>
      </c>
      <c r="E194" s="10" t="s">
        <v>1147</v>
      </c>
      <c r="F194" s="8" t="s">
        <v>1148</v>
      </c>
      <c r="G194" s="11" t="s">
        <v>14</v>
      </c>
    </row>
    <row r="195" ht="15.75" customHeight="1">
      <c r="A195" s="8" t="s">
        <v>1149</v>
      </c>
      <c r="B195" s="9" t="s">
        <v>1150</v>
      </c>
      <c r="C195" s="8" t="s">
        <v>1151</v>
      </c>
      <c r="D195" s="8" t="s">
        <v>1152</v>
      </c>
      <c r="E195" s="10" t="s">
        <v>1153</v>
      </c>
      <c r="F195" s="8" t="s">
        <v>1154</v>
      </c>
      <c r="G195" s="11" t="s">
        <v>14</v>
      </c>
    </row>
    <row r="196" ht="15.75" customHeight="1">
      <c r="A196" s="8" t="s">
        <v>1155</v>
      </c>
      <c r="B196" s="9" t="s">
        <v>1156</v>
      </c>
      <c r="C196" s="8" t="s">
        <v>1151</v>
      </c>
      <c r="D196" s="8" t="s">
        <v>1157</v>
      </c>
      <c r="E196" s="10" t="s">
        <v>1158</v>
      </c>
      <c r="F196" s="8" t="s">
        <v>1154</v>
      </c>
      <c r="G196" s="11" t="s">
        <v>14</v>
      </c>
    </row>
    <row r="197" ht="15.75" customHeight="1">
      <c r="A197" s="8" t="s">
        <v>1159</v>
      </c>
      <c r="B197" s="9" t="s">
        <v>1160</v>
      </c>
      <c r="C197" s="8" t="s">
        <v>1161</v>
      </c>
      <c r="D197" s="8" t="s">
        <v>1162</v>
      </c>
      <c r="E197" s="10" t="s">
        <v>1163</v>
      </c>
      <c r="F197" s="8" t="s">
        <v>1164</v>
      </c>
      <c r="G197" s="11" t="s">
        <v>14</v>
      </c>
    </row>
    <row r="198" ht="15.75" customHeight="1">
      <c r="A198" s="8" t="s">
        <v>1165</v>
      </c>
      <c r="B198" s="9" t="s">
        <v>1166</v>
      </c>
      <c r="C198" s="8" t="s">
        <v>1167</v>
      </c>
      <c r="D198" s="8" t="s">
        <v>1168</v>
      </c>
      <c r="E198" s="10" t="s">
        <v>1169</v>
      </c>
      <c r="F198" s="8" t="s">
        <v>1170</v>
      </c>
      <c r="G198" s="11" t="s">
        <v>14</v>
      </c>
    </row>
    <row r="199" ht="15.75" customHeight="1">
      <c r="A199" s="8" t="s">
        <v>1171</v>
      </c>
      <c r="B199" s="9" t="s">
        <v>1172</v>
      </c>
      <c r="C199" s="8" t="s">
        <v>1173</v>
      </c>
      <c r="D199" s="8" t="s">
        <v>1174</v>
      </c>
      <c r="E199" s="10" t="s">
        <v>1175</v>
      </c>
      <c r="F199" s="8" t="s">
        <v>1176</v>
      </c>
      <c r="G199" s="11" t="s">
        <v>14</v>
      </c>
    </row>
    <row r="200" ht="15.75" customHeight="1">
      <c r="A200" s="8" t="s">
        <v>1177</v>
      </c>
      <c r="B200" s="9" t="s">
        <v>1178</v>
      </c>
      <c r="C200" s="8" t="s">
        <v>1179</v>
      </c>
      <c r="D200" s="8" t="s">
        <v>1180</v>
      </c>
      <c r="E200" s="10" t="s">
        <v>1181</v>
      </c>
      <c r="F200" s="8" t="s">
        <v>1182</v>
      </c>
      <c r="G200" s="11" t="s">
        <v>14</v>
      </c>
    </row>
    <row r="201" ht="15.75" customHeight="1">
      <c r="A201" s="8" t="s">
        <v>1183</v>
      </c>
      <c r="B201" s="9" t="s">
        <v>1184</v>
      </c>
      <c r="C201" s="8" t="s">
        <v>1185</v>
      </c>
      <c r="D201" s="8" t="s">
        <v>1186</v>
      </c>
      <c r="E201" s="10" t="s">
        <v>1187</v>
      </c>
      <c r="F201" s="8" t="s">
        <v>1188</v>
      </c>
      <c r="G201" s="11" t="s">
        <v>14</v>
      </c>
    </row>
    <row r="202" ht="15.75" customHeight="1">
      <c r="A202" s="8" t="s">
        <v>1189</v>
      </c>
      <c r="B202" s="9" t="s">
        <v>1190</v>
      </c>
      <c r="C202" s="8" t="s">
        <v>1191</v>
      </c>
      <c r="D202" s="8" t="s">
        <v>1192</v>
      </c>
      <c r="E202" s="10" t="s">
        <v>1193</v>
      </c>
      <c r="F202" s="8" t="s">
        <v>1194</v>
      </c>
      <c r="G202" s="11" t="s">
        <v>14</v>
      </c>
    </row>
    <row r="203" ht="15.75" customHeight="1">
      <c r="A203" s="8" t="s">
        <v>1195</v>
      </c>
      <c r="B203" s="9" t="s">
        <v>1196</v>
      </c>
      <c r="C203" s="8" t="s">
        <v>1197</v>
      </c>
      <c r="D203" s="8" t="s">
        <v>1198</v>
      </c>
      <c r="E203" s="10" t="s">
        <v>1199</v>
      </c>
      <c r="F203" s="8" t="s">
        <v>1200</v>
      </c>
      <c r="G203" s="11" t="s">
        <v>14</v>
      </c>
    </row>
    <row r="204" ht="15.75" customHeight="1">
      <c r="A204" s="8" t="s">
        <v>1201</v>
      </c>
      <c r="B204" s="9" t="s">
        <v>1202</v>
      </c>
      <c r="C204" s="8" t="s">
        <v>1203</v>
      </c>
      <c r="D204" s="14">
        <v>3144016.0</v>
      </c>
      <c r="E204" s="15" t="s">
        <v>1204</v>
      </c>
      <c r="F204" s="15" t="s">
        <v>1205</v>
      </c>
      <c r="G204" s="15" t="s">
        <v>104</v>
      </c>
    </row>
    <row r="205" ht="15.75" customHeight="1">
      <c r="A205" s="8" t="s">
        <v>1206</v>
      </c>
      <c r="B205" s="9" t="s">
        <v>1207</v>
      </c>
      <c r="C205" s="8" t="s">
        <v>1208</v>
      </c>
      <c r="D205" s="8" t="s">
        <v>1209</v>
      </c>
      <c r="E205" s="10" t="s">
        <v>1210</v>
      </c>
      <c r="F205" s="8" t="s">
        <v>1211</v>
      </c>
      <c r="G205" s="11" t="s">
        <v>14</v>
      </c>
    </row>
    <row r="206" ht="15.75" customHeight="1">
      <c r="A206" s="8" t="s">
        <v>1212</v>
      </c>
      <c r="B206" s="9" t="s">
        <v>1213</v>
      </c>
      <c r="C206" s="8" t="s">
        <v>1214</v>
      </c>
      <c r="D206" s="8" t="s">
        <v>1215</v>
      </c>
      <c r="E206" s="10" t="s">
        <v>1216</v>
      </c>
      <c r="F206" s="8" t="s">
        <v>1217</v>
      </c>
      <c r="G206" s="11" t="s">
        <v>14</v>
      </c>
    </row>
    <row r="207" ht="15.75" customHeight="1">
      <c r="A207" s="8" t="s">
        <v>1218</v>
      </c>
      <c r="B207" s="9" t="s">
        <v>1219</v>
      </c>
      <c r="C207" s="8" t="s">
        <v>1220</v>
      </c>
      <c r="D207" s="8" t="s">
        <v>1221</v>
      </c>
      <c r="E207" s="10" t="s">
        <v>1222</v>
      </c>
      <c r="F207" s="8" t="s">
        <v>1223</v>
      </c>
      <c r="G207" s="11" t="s">
        <v>14</v>
      </c>
    </row>
    <row r="208" ht="15.75" customHeight="1">
      <c r="A208" s="8" t="s">
        <v>1224</v>
      </c>
      <c r="B208" s="9" t="s">
        <v>1225</v>
      </c>
      <c r="C208" s="8" t="s">
        <v>1226</v>
      </c>
      <c r="D208" s="8" t="s">
        <v>1227</v>
      </c>
      <c r="E208" s="10" t="s">
        <v>1228</v>
      </c>
      <c r="F208" s="8" t="s">
        <v>1229</v>
      </c>
      <c r="G208" s="11" t="s">
        <v>14</v>
      </c>
    </row>
    <row r="209" ht="15.75" customHeight="1">
      <c r="A209" s="8" t="s">
        <v>1230</v>
      </c>
      <c r="B209" s="9" t="s">
        <v>1231</v>
      </c>
      <c r="C209" s="8" t="s">
        <v>1232</v>
      </c>
      <c r="D209" s="8" t="s">
        <v>1233</v>
      </c>
      <c r="E209" s="10" t="s">
        <v>1234</v>
      </c>
      <c r="F209" s="8" t="s">
        <v>1235</v>
      </c>
      <c r="G209" s="11" t="s">
        <v>14</v>
      </c>
    </row>
    <row r="210" ht="15.75" customHeight="1">
      <c r="A210" s="8" t="s">
        <v>1236</v>
      </c>
      <c r="B210" s="9" t="s">
        <v>1237</v>
      </c>
      <c r="C210" s="8" t="s">
        <v>1238</v>
      </c>
      <c r="D210" s="8" t="s">
        <v>1239</v>
      </c>
      <c r="E210" s="10" t="s">
        <v>1240</v>
      </c>
      <c r="F210" s="8" t="s">
        <v>1241</v>
      </c>
      <c r="G210" s="11" t="s">
        <v>14</v>
      </c>
    </row>
    <row r="211" ht="15.75" customHeight="1">
      <c r="A211" s="8" t="s">
        <v>1242</v>
      </c>
      <c r="B211" s="9" t="s">
        <v>1243</v>
      </c>
      <c r="C211" s="8" t="s">
        <v>1244</v>
      </c>
      <c r="D211" s="8" t="s">
        <v>1245</v>
      </c>
      <c r="E211" s="10" t="s">
        <v>1246</v>
      </c>
      <c r="F211" s="8" t="s">
        <v>1247</v>
      </c>
      <c r="G211" s="11" t="s">
        <v>14</v>
      </c>
    </row>
    <row r="212" ht="15.75" customHeight="1">
      <c r="A212" s="8" t="s">
        <v>1248</v>
      </c>
      <c r="B212" s="9" t="s">
        <v>1249</v>
      </c>
      <c r="C212" s="8" t="s">
        <v>1250</v>
      </c>
      <c r="D212" s="8" t="s">
        <v>30</v>
      </c>
      <c r="E212" s="10" t="s">
        <v>1251</v>
      </c>
      <c r="F212" s="8" t="s">
        <v>1252</v>
      </c>
      <c r="G212" s="11" t="s">
        <v>14</v>
      </c>
    </row>
    <row r="213" ht="15.75" customHeight="1">
      <c r="A213" s="8" t="s">
        <v>1253</v>
      </c>
      <c r="B213" s="9" t="s">
        <v>1254</v>
      </c>
      <c r="C213" s="8" t="s">
        <v>1255</v>
      </c>
      <c r="D213" s="8" t="s">
        <v>1256</v>
      </c>
      <c r="E213" s="10" t="s">
        <v>1257</v>
      </c>
      <c r="F213" s="8" t="s">
        <v>1258</v>
      </c>
      <c r="G213" s="11" t="s">
        <v>14</v>
      </c>
    </row>
    <row r="214" ht="15.75" customHeight="1">
      <c r="A214" s="8" t="s">
        <v>1259</v>
      </c>
      <c r="B214" s="9" t="s">
        <v>1260</v>
      </c>
      <c r="C214" s="8" t="s">
        <v>1261</v>
      </c>
      <c r="D214" s="8" t="s">
        <v>1262</v>
      </c>
      <c r="E214" s="10" t="s">
        <v>1263</v>
      </c>
      <c r="F214" s="8" t="s">
        <v>1264</v>
      </c>
      <c r="G214" s="11" t="s">
        <v>14</v>
      </c>
    </row>
    <row r="215" ht="15.75" customHeight="1">
      <c r="A215" s="8" t="s">
        <v>1265</v>
      </c>
      <c r="B215" s="9" t="s">
        <v>1266</v>
      </c>
      <c r="C215" s="8" t="s">
        <v>1267</v>
      </c>
      <c r="D215" s="8" t="s">
        <v>1268</v>
      </c>
      <c r="E215" s="10" t="s">
        <v>1269</v>
      </c>
      <c r="F215" s="8" t="s">
        <v>1270</v>
      </c>
      <c r="G215" s="11" t="s">
        <v>14</v>
      </c>
    </row>
    <row r="216" ht="15.75" customHeight="1">
      <c r="A216" s="8" t="s">
        <v>1271</v>
      </c>
      <c r="B216" s="9" t="s">
        <v>1272</v>
      </c>
      <c r="C216" s="8" t="s">
        <v>1273</v>
      </c>
      <c r="D216" s="8" t="s">
        <v>1274</v>
      </c>
      <c r="E216" s="10" t="s">
        <v>1275</v>
      </c>
      <c r="F216" s="8" t="s">
        <v>1276</v>
      </c>
      <c r="G216" s="11" t="s">
        <v>14</v>
      </c>
    </row>
    <row r="217" ht="15.75" customHeight="1">
      <c r="A217" s="8" t="s">
        <v>1277</v>
      </c>
      <c r="B217" s="9" t="s">
        <v>1278</v>
      </c>
      <c r="C217" s="8" t="s">
        <v>1279</v>
      </c>
      <c r="D217" s="8" t="s">
        <v>1280</v>
      </c>
      <c r="E217" s="10" t="s">
        <v>1281</v>
      </c>
      <c r="F217" s="8" t="s">
        <v>1282</v>
      </c>
      <c r="G217" s="11" t="s">
        <v>14</v>
      </c>
    </row>
    <row r="218" ht="15.75" customHeight="1">
      <c r="A218" s="8" t="s">
        <v>1283</v>
      </c>
      <c r="B218" s="9" t="s">
        <v>1284</v>
      </c>
      <c r="C218" s="8" t="s">
        <v>1285</v>
      </c>
      <c r="D218" s="8" t="s">
        <v>1286</v>
      </c>
      <c r="E218" s="10" t="s">
        <v>1287</v>
      </c>
      <c r="F218" s="8" t="s">
        <v>1288</v>
      </c>
      <c r="G218" s="11" t="s">
        <v>14</v>
      </c>
    </row>
    <row r="219" ht="15.75" customHeight="1">
      <c r="A219" s="8" t="s">
        <v>1289</v>
      </c>
      <c r="B219" s="9" t="s">
        <v>1290</v>
      </c>
      <c r="C219" s="8" t="s">
        <v>1291</v>
      </c>
      <c r="D219" s="8" t="s">
        <v>1292</v>
      </c>
      <c r="E219" s="10" t="s">
        <v>1293</v>
      </c>
      <c r="F219" s="8" t="s">
        <v>1294</v>
      </c>
      <c r="G219" s="11" t="s">
        <v>14</v>
      </c>
    </row>
    <row r="220" ht="15.75" customHeight="1">
      <c r="A220" s="8" t="s">
        <v>1295</v>
      </c>
      <c r="B220" s="9" t="s">
        <v>1296</v>
      </c>
      <c r="C220" s="8" t="s">
        <v>1297</v>
      </c>
      <c r="D220" s="8" t="s">
        <v>1298</v>
      </c>
      <c r="E220" s="10" t="s">
        <v>1299</v>
      </c>
      <c r="F220" s="8" t="s">
        <v>1300</v>
      </c>
      <c r="G220" s="11" t="s">
        <v>14</v>
      </c>
    </row>
    <row r="221" ht="15.75" customHeight="1">
      <c r="A221" s="8" t="s">
        <v>1301</v>
      </c>
      <c r="B221" s="9" t="s">
        <v>1302</v>
      </c>
      <c r="C221" s="8" t="s">
        <v>1303</v>
      </c>
      <c r="D221" s="8" t="s">
        <v>1304</v>
      </c>
      <c r="E221" s="10" t="s">
        <v>1305</v>
      </c>
      <c r="F221" s="8" t="s">
        <v>1306</v>
      </c>
      <c r="G221" s="11" t="s">
        <v>14</v>
      </c>
    </row>
    <row r="222" ht="15.75" customHeight="1">
      <c r="A222" s="8" t="s">
        <v>1307</v>
      </c>
      <c r="B222" s="9" t="s">
        <v>1308</v>
      </c>
      <c r="C222" s="8" t="s">
        <v>1309</v>
      </c>
      <c r="D222" s="8" t="s">
        <v>1310</v>
      </c>
      <c r="E222" s="10" t="s">
        <v>1311</v>
      </c>
      <c r="F222" s="8" t="s">
        <v>1312</v>
      </c>
      <c r="G222" s="11" t="s">
        <v>14</v>
      </c>
    </row>
    <row r="223" ht="15.75" customHeight="1">
      <c r="A223" s="8" t="s">
        <v>1313</v>
      </c>
      <c r="B223" s="9" t="s">
        <v>1314</v>
      </c>
      <c r="C223" s="8" t="s">
        <v>1315</v>
      </c>
      <c r="D223" s="8" t="s">
        <v>1316</v>
      </c>
      <c r="E223" s="10" t="s">
        <v>1317</v>
      </c>
      <c r="F223" s="8" t="s">
        <v>1318</v>
      </c>
      <c r="G223" s="11" t="s">
        <v>14</v>
      </c>
    </row>
    <row r="224" ht="15.75" customHeight="1">
      <c r="A224" s="8" t="s">
        <v>1319</v>
      </c>
      <c r="B224" s="9" t="s">
        <v>1320</v>
      </c>
      <c r="C224" s="8" t="s">
        <v>1321</v>
      </c>
      <c r="D224" s="8" t="s">
        <v>1322</v>
      </c>
      <c r="E224" s="10" t="s">
        <v>1323</v>
      </c>
      <c r="F224" s="8" t="s">
        <v>1324</v>
      </c>
      <c r="G224" s="11" t="s">
        <v>14</v>
      </c>
    </row>
    <row r="225" ht="15.75" customHeight="1">
      <c r="A225" s="8" t="s">
        <v>1325</v>
      </c>
      <c r="B225" s="9" t="s">
        <v>1326</v>
      </c>
      <c r="C225" s="8" t="s">
        <v>1327</v>
      </c>
      <c r="D225" s="8" t="s">
        <v>1328</v>
      </c>
      <c r="E225" s="10" t="s">
        <v>1329</v>
      </c>
      <c r="F225" s="8" t="s">
        <v>1330</v>
      </c>
      <c r="G225" s="11" t="s">
        <v>14</v>
      </c>
    </row>
    <row r="226" ht="15.75" customHeight="1">
      <c r="A226" s="8" t="s">
        <v>1331</v>
      </c>
      <c r="B226" s="9" t="s">
        <v>1332</v>
      </c>
      <c r="C226" s="8" t="s">
        <v>1333</v>
      </c>
      <c r="D226" s="8" t="s">
        <v>1334</v>
      </c>
      <c r="E226" s="10" t="s">
        <v>1335</v>
      </c>
      <c r="F226" s="8" t="s">
        <v>1336</v>
      </c>
      <c r="G226" s="11" t="s">
        <v>14</v>
      </c>
    </row>
    <row r="227" ht="15.75" customHeight="1">
      <c r="A227" s="8" t="s">
        <v>1337</v>
      </c>
      <c r="B227" s="9" t="s">
        <v>1338</v>
      </c>
      <c r="C227" s="8" t="s">
        <v>1339</v>
      </c>
      <c r="D227" s="8" t="s">
        <v>1340</v>
      </c>
      <c r="E227" s="10" t="s">
        <v>1341</v>
      </c>
      <c r="F227" s="8" t="s">
        <v>1342</v>
      </c>
      <c r="G227" s="11" t="s">
        <v>14</v>
      </c>
    </row>
    <row r="228" ht="15.75" customHeight="1">
      <c r="A228" s="8" t="s">
        <v>1343</v>
      </c>
      <c r="B228" s="9" t="s">
        <v>1344</v>
      </c>
      <c r="C228" s="8" t="s">
        <v>1345</v>
      </c>
      <c r="D228" s="8" t="s">
        <v>1346</v>
      </c>
      <c r="E228" s="10" t="s">
        <v>1347</v>
      </c>
      <c r="F228" s="8" t="s">
        <v>1348</v>
      </c>
      <c r="G228" s="11" t="s">
        <v>14</v>
      </c>
    </row>
    <row r="229" ht="15.75" customHeight="1">
      <c r="A229" s="8" t="s">
        <v>1349</v>
      </c>
      <c r="B229" s="9" t="s">
        <v>1350</v>
      </c>
      <c r="C229" s="8" t="s">
        <v>1351</v>
      </c>
      <c r="D229" s="8" t="s">
        <v>1352</v>
      </c>
      <c r="E229" s="10" t="s">
        <v>1353</v>
      </c>
      <c r="F229" s="8" t="s">
        <v>1354</v>
      </c>
      <c r="G229" s="11" t="s">
        <v>14</v>
      </c>
    </row>
    <row r="230" ht="15.75" customHeight="1">
      <c r="A230" s="8" t="s">
        <v>1355</v>
      </c>
      <c r="B230" s="9" t="s">
        <v>1356</v>
      </c>
      <c r="C230" s="8" t="s">
        <v>1357</v>
      </c>
      <c r="D230" s="8" t="s">
        <v>1358</v>
      </c>
      <c r="E230" s="10" t="s">
        <v>1359</v>
      </c>
      <c r="F230" s="8" t="s">
        <v>1360</v>
      </c>
      <c r="G230" s="11" t="s">
        <v>14</v>
      </c>
    </row>
    <row r="231" ht="15.75" customHeight="1">
      <c r="A231" s="8" t="s">
        <v>1361</v>
      </c>
      <c r="B231" s="9" t="s">
        <v>1362</v>
      </c>
      <c r="C231" s="8" t="s">
        <v>1363</v>
      </c>
      <c r="D231" s="8" t="s">
        <v>1364</v>
      </c>
      <c r="E231" s="10" t="s">
        <v>1365</v>
      </c>
      <c r="F231" s="8" t="s">
        <v>1366</v>
      </c>
      <c r="G231" s="11" t="s">
        <v>14</v>
      </c>
    </row>
    <row r="232" ht="15.75" customHeight="1">
      <c r="A232" s="8" t="s">
        <v>1367</v>
      </c>
      <c r="B232" s="9" t="s">
        <v>1368</v>
      </c>
      <c r="C232" s="8" t="s">
        <v>1369</v>
      </c>
      <c r="D232" s="8" t="s">
        <v>1370</v>
      </c>
      <c r="E232" s="10" t="s">
        <v>1371</v>
      </c>
      <c r="F232" s="8" t="s">
        <v>1372</v>
      </c>
      <c r="G232" s="11" t="s">
        <v>14</v>
      </c>
    </row>
    <row r="233" ht="15.75" customHeight="1">
      <c r="A233" s="8" t="s">
        <v>1373</v>
      </c>
      <c r="B233" s="9" t="s">
        <v>1374</v>
      </c>
      <c r="C233" s="8" t="s">
        <v>1375</v>
      </c>
      <c r="D233" s="8" t="s">
        <v>1376</v>
      </c>
      <c r="E233" s="10" t="s">
        <v>1377</v>
      </c>
      <c r="F233" s="8" t="s">
        <v>1378</v>
      </c>
      <c r="G233" s="11" t="s">
        <v>14</v>
      </c>
    </row>
    <row r="234" ht="15.75" customHeight="1">
      <c r="A234" s="8" t="s">
        <v>1379</v>
      </c>
      <c r="B234" s="9" t="s">
        <v>1380</v>
      </c>
      <c r="C234" s="8" t="s">
        <v>1381</v>
      </c>
      <c r="D234" s="8" t="s">
        <v>1382</v>
      </c>
      <c r="E234" s="10" t="s">
        <v>1383</v>
      </c>
      <c r="F234" s="8" t="s">
        <v>1384</v>
      </c>
      <c r="G234" s="11" t="s">
        <v>14</v>
      </c>
    </row>
    <row r="235" ht="15.75" customHeight="1">
      <c r="A235" s="8" t="s">
        <v>1385</v>
      </c>
      <c r="B235" s="9" t="s">
        <v>1386</v>
      </c>
      <c r="C235" s="8" t="s">
        <v>1387</v>
      </c>
      <c r="D235" s="8" t="s">
        <v>1388</v>
      </c>
      <c r="E235" s="10" t="s">
        <v>1389</v>
      </c>
      <c r="F235" s="8" t="s">
        <v>1390</v>
      </c>
      <c r="G235" s="11" t="s">
        <v>14</v>
      </c>
    </row>
    <row r="236" ht="15.75" customHeight="1">
      <c r="A236" s="8" t="s">
        <v>1391</v>
      </c>
      <c r="B236" s="9" t="s">
        <v>1392</v>
      </c>
      <c r="C236" s="8" t="s">
        <v>17</v>
      </c>
      <c r="D236" s="8" t="s">
        <v>1393</v>
      </c>
      <c r="E236" s="10" t="s">
        <v>1394</v>
      </c>
      <c r="F236" s="8" t="s">
        <v>1395</v>
      </c>
      <c r="G236" s="11" t="s">
        <v>14</v>
      </c>
    </row>
    <row r="237" ht="15.75" customHeight="1">
      <c r="A237" s="8" t="s">
        <v>1396</v>
      </c>
      <c r="B237" s="9" t="s">
        <v>1397</v>
      </c>
      <c r="C237" s="8" t="s">
        <v>1398</v>
      </c>
      <c r="D237" s="8" t="s">
        <v>1399</v>
      </c>
      <c r="E237" s="10" t="s">
        <v>1400</v>
      </c>
      <c r="F237" s="8" t="s">
        <v>1401</v>
      </c>
      <c r="G237" s="11" t="s">
        <v>14</v>
      </c>
    </row>
    <row r="238" ht="15.75" customHeight="1">
      <c r="A238" s="8" t="s">
        <v>1402</v>
      </c>
      <c r="B238" s="9" t="s">
        <v>1403</v>
      </c>
      <c r="C238" s="8" t="s">
        <v>1404</v>
      </c>
      <c r="D238" s="8" t="s">
        <v>1405</v>
      </c>
      <c r="E238" s="10" t="s">
        <v>1406</v>
      </c>
      <c r="F238" s="8" t="s">
        <v>1407</v>
      </c>
      <c r="G238" s="11" t="s">
        <v>14</v>
      </c>
    </row>
    <row r="239" ht="15.75" customHeight="1">
      <c r="A239" s="8" t="s">
        <v>1408</v>
      </c>
      <c r="B239" s="9" t="s">
        <v>1409</v>
      </c>
      <c r="C239" s="8" t="s">
        <v>1410</v>
      </c>
      <c r="D239" s="8" t="s">
        <v>1411</v>
      </c>
      <c r="E239" s="10" t="s">
        <v>1412</v>
      </c>
      <c r="F239" s="8" t="s">
        <v>1413</v>
      </c>
      <c r="G239" s="11" t="s">
        <v>14</v>
      </c>
    </row>
    <row r="240" ht="15.75" customHeight="1">
      <c r="A240" s="8" t="s">
        <v>1414</v>
      </c>
      <c r="B240" s="9" t="s">
        <v>1415</v>
      </c>
      <c r="C240" s="8" t="s">
        <v>1416</v>
      </c>
      <c r="D240" s="8" t="s">
        <v>1417</v>
      </c>
      <c r="E240" s="10" t="s">
        <v>1418</v>
      </c>
      <c r="F240" s="8" t="s">
        <v>1419</v>
      </c>
      <c r="G240" s="11" t="s">
        <v>14</v>
      </c>
    </row>
    <row r="241" ht="15.75" customHeight="1">
      <c r="A241" s="8" t="s">
        <v>1420</v>
      </c>
      <c r="B241" s="9" t="s">
        <v>1421</v>
      </c>
      <c r="C241" s="8" t="s">
        <v>1422</v>
      </c>
      <c r="D241" s="8" t="s">
        <v>1423</v>
      </c>
      <c r="E241" s="10" t="s">
        <v>1424</v>
      </c>
      <c r="F241" s="8" t="s">
        <v>1425</v>
      </c>
      <c r="G241" s="11" t="s">
        <v>14</v>
      </c>
    </row>
    <row r="242" ht="15.75" customHeight="1">
      <c r="A242" s="8" t="s">
        <v>1426</v>
      </c>
      <c r="B242" s="9" t="s">
        <v>1427</v>
      </c>
      <c r="C242" s="8" t="s">
        <v>1428</v>
      </c>
      <c r="D242" s="8" t="s">
        <v>1429</v>
      </c>
      <c r="E242" s="10" t="s">
        <v>1430</v>
      </c>
      <c r="F242" s="8" t="s">
        <v>1431</v>
      </c>
      <c r="G242" s="11" t="s">
        <v>104</v>
      </c>
    </row>
    <row r="243" ht="15.75" customHeight="1">
      <c r="A243" s="8" t="s">
        <v>1432</v>
      </c>
      <c r="B243" s="9" t="s">
        <v>1433</v>
      </c>
      <c r="C243" s="8" t="s">
        <v>1434</v>
      </c>
      <c r="D243" s="8" t="s">
        <v>1435</v>
      </c>
      <c r="E243" s="10" t="s">
        <v>1436</v>
      </c>
      <c r="F243" s="8" t="s">
        <v>1437</v>
      </c>
      <c r="G243" s="11" t="s">
        <v>14</v>
      </c>
    </row>
    <row r="244" ht="15.75" customHeight="1">
      <c r="A244" s="8" t="s">
        <v>1438</v>
      </c>
      <c r="B244" s="9" t="s">
        <v>1439</v>
      </c>
      <c r="C244" s="8" t="s">
        <v>1440</v>
      </c>
      <c r="D244" s="8" t="s">
        <v>1441</v>
      </c>
      <c r="E244" s="10" t="s">
        <v>1442</v>
      </c>
      <c r="F244" s="8" t="s">
        <v>1443</v>
      </c>
      <c r="G244" s="11" t="s">
        <v>14</v>
      </c>
    </row>
    <row r="245" ht="15.75" customHeight="1">
      <c r="A245" s="8" t="s">
        <v>1444</v>
      </c>
      <c r="B245" s="9" t="s">
        <v>1445</v>
      </c>
      <c r="C245" s="8" t="s">
        <v>1446</v>
      </c>
      <c r="D245" s="8" t="s">
        <v>1447</v>
      </c>
      <c r="E245" s="10" t="s">
        <v>1448</v>
      </c>
      <c r="F245" s="8" t="s">
        <v>1449</v>
      </c>
      <c r="G245" s="11" t="s">
        <v>14</v>
      </c>
    </row>
    <row r="246" ht="15.75" customHeight="1">
      <c r="A246" s="8" t="s">
        <v>1450</v>
      </c>
      <c r="B246" s="9" t="s">
        <v>1451</v>
      </c>
      <c r="C246" s="8" t="s">
        <v>1452</v>
      </c>
      <c r="D246" s="8" t="s">
        <v>1453</v>
      </c>
      <c r="E246" s="10" t="s">
        <v>1454</v>
      </c>
      <c r="F246" s="8" t="s">
        <v>1455</v>
      </c>
      <c r="G246" s="11" t="s">
        <v>14</v>
      </c>
    </row>
    <row r="247" ht="15.75" customHeight="1">
      <c r="A247" s="8" t="s">
        <v>1456</v>
      </c>
      <c r="B247" s="9" t="s">
        <v>1457</v>
      </c>
      <c r="C247" s="8" t="s">
        <v>1458</v>
      </c>
      <c r="D247" s="8" t="s">
        <v>1459</v>
      </c>
      <c r="E247" s="10" t="s">
        <v>1460</v>
      </c>
      <c r="F247" s="8" t="s">
        <v>1461</v>
      </c>
      <c r="G247" s="11" t="s">
        <v>14</v>
      </c>
    </row>
    <row r="248" ht="15.75" customHeight="1">
      <c r="A248" s="8" t="s">
        <v>1462</v>
      </c>
      <c r="B248" s="9" t="s">
        <v>1463</v>
      </c>
      <c r="C248" s="8" t="s">
        <v>1464</v>
      </c>
      <c r="D248" s="8" t="s">
        <v>1465</v>
      </c>
      <c r="E248" s="10" t="s">
        <v>1466</v>
      </c>
      <c r="F248" s="8" t="s">
        <v>1467</v>
      </c>
      <c r="G248" s="11" t="s">
        <v>14</v>
      </c>
    </row>
    <row r="249" ht="15.75" customHeight="1">
      <c r="A249" s="8" t="s">
        <v>1468</v>
      </c>
      <c r="B249" s="9" t="s">
        <v>1469</v>
      </c>
      <c r="C249" s="8" t="s">
        <v>1470</v>
      </c>
      <c r="D249" s="8" t="s">
        <v>1471</v>
      </c>
      <c r="E249" s="10" t="s">
        <v>1472</v>
      </c>
      <c r="F249" s="8" t="s">
        <v>1473</v>
      </c>
      <c r="G249" s="11" t="s">
        <v>14</v>
      </c>
    </row>
    <row r="250" ht="15.75" customHeight="1">
      <c r="A250" s="8" t="s">
        <v>1474</v>
      </c>
      <c r="B250" s="9" t="s">
        <v>1475</v>
      </c>
      <c r="C250" s="8" t="s">
        <v>1476</v>
      </c>
      <c r="D250" s="8" t="s">
        <v>1477</v>
      </c>
      <c r="E250" s="10" t="s">
        <v>1478</v>
      </c>
      <c r="F250" s="8" t="s">
        <v>1479</v>
      </c>
      <c r="G250" s="11" t="s">
        <v>14</v>
      </c>
    </row>
    <row r="251" ht="15.75" customHeight="1">
      <c r="A251" s="8" t="s">
        <v>1480</v>
      </c>
      <c r="B251" s="9" t="s">
        <v>1481</v>
      </c>
      <c r="C251" s="8" t="s">
        <v>1482</v>
      </c>
      <c r="D251" s="8" t="s">
        <v>1483</v>
      </c>
      <c r="E251" s="10" t="s">
        <v>1484</v>
      </c>
      <c r="F251" s="8" t="s">
        <v>1485</v>
      </c>
      <c r="G251" s="11" t="s">
        <v>104</v>
      </c>
    </row>
    <row r="252" ht="15.75" customHeight="1">
      <c r="A252" s="8" t="s">
        <v>1486</v>
      </c>
      <c r="B252" s="9" t="s">
        <v>1487</v>
      </c>
      <c r="C252" s="8" t="s">
        <v>1488</v>
      </c>
      <c r="D252" s="8" t="s">
        <v>1489</v>
      </c>
      <c r="E252" s="10" t="s">
        <v>1490</v>
      </c>
      <c r="F252" s="8" t="s">
        <v>1491</v>
      </c>
      <c r="G252" s="11" t="s">
        <v>14</v>
      </c>
    </row>
    <row r="253" ht="15.75" customHeight="1">
      <c r="A253" s="8" t="s">
        <v>1492</v>
      </c>
      <c r="B253" s="9" t="s">
        <v>1493</v>
      </c>
      <c r="C253" s="8" t="s">
        <v>1494</v>
      </c>
      <c r="D253" s="8" t="s">
        <v>1495</v>
      </c>
      <c r="E253" s="10" t="s">
        <v>1496</v>
      </c>
      <c r="F253" s="8" t="s">
        <v>1497</v>
      </c>
      <c r="G253" s="11" t="s">
        <v>14</v>
      </c>
    </row>
    <row r="254" ht="15.75" customHeight="1">
      <c r="A254" s="8" t="s">
        <v>1498</v>
      </c>
      <c r="B254" s="9" t="s">
        <v>1499</v>
      </c>
      <c r="C254" s="8" t="s">
        <v>1500</v>
      </c>
      <c r="D254" s="8" t="s">
        <v>1501</v>
      </c>
      <c r="E254" s="10" t="s">
        <v>1502</v>
      </c>
      <c r="F254" s="8" t="s">
        <v>1503</v>
      </c>
      <c r="G254" s="11" t="s">
        <v>14</v>
      </c>
    </row>
    <row r="255" ht="15.75" customHeight="1">
      <c r="A255" s="8" t="s">
        <v>1504</v>
      </c>
      <c r="B255" s="9" t="s">
        <v>1505</v>
      </c>
      <c r="C255" s="8" t="s">
        <v>1506</v>
      </c>
      <c r="D255" s="8" t="s">
        <v>1507</v>
      </c>
      <c r="E255" s="10" t="s">
        <v>1508</v>
      </c>
      <c r="F255" s="8" t="s">
        <v>1509</v>
      </c>
      <c r="G255" s="11" t="s">
        <v>14</v>
      </c>
    </row>
    <row r="256" ht="15.75" customHeight="1">
      <c r="A256" s="8" t="s">
        <v>1510</v>
      </c>
      <c r="B256" s="9" t="s">
        <v>1511</v>
      </c>
      <c r="C256" s="8" t="s">
        <v>215</v>
      </c>
      <c r="D256" s="8" t="s">
        <v>1512</v>
      </c>
      <c r="E256" s="10" t="s">
        <v>1513</v>
      </c>
      <c r="F256" s="8" t="s">
        <v>1514</v>
      </c>
      <c r="G256" s="11" t="s">
        <v>14</v>
      </c>
    </row>
    <row r="257" ht="15.75" customHeight="1">
      <c r="A257" s="8" t="s">
        <v>1515</v>
      </c>
      <c r="B257" s="9" t="s">
        <v>1516</v>
      </c>
      <c r="C257" s="8" t="s">
        <v>1517</v>
      </c>
      <c r="D257" s="8" t="s">
        <v>1518</v>
      </c>
      <c r="E257" s="10" t="s">
        <v>1519</v>
      </c>
      <c r="F257" s="8" t="s">
        <v>1520</v>
      </c>
      <c r="G257" s="11" t="s">
        <v>14</v>
      </c>
    </row>
    <row r="258" ht="15.75" customHeight="1">
      <c r="A258" s="8" t="s">
        <v>1521</v>
      </c>
      <c r="B258" s="9" t="s">
        <v>1522</v>
      </c>
      <c r="C258" s="8" t="s">
        <v>1523</v>
      </c>
      <c r="D258" s="8" t="s">
        <v>1524</v>
      </c>
      <c r="E258" s="10" t="s">
        <v>1525</v>
      </c>
      <c r="F258" s="8" t="s">
        <v>1526</v>
      </c>
      <c r="G258" s="11" t="s">
        <v>14</v>
      </c>
    </row>
    <row r="259" ht="15.75" customHeight="1">
      <c r="A259" s="8" t="s">
        <v>1527</v>
      </c>
      <c r="B259" s="9" t="s">
        <v>1528</v>
      </c>
      <c r="C259" s="8" t="s">
        <v>1529</v>
      </c>
      <c r="D259" s="8" t="s">
        <v>1530</v>
      </c>
      <c r="E259" s="10" t="s">
        <v>1531</v>
      </c>
      <c r="F259" s="8" t="s">
        <v>1532</v>
      </c>
      <c r="G259" s="11" t="s">
        <v>14</v>
      </c>
    </row>
    <row r="260" ht="15.75" customHeight="1">
      <c r="A260" s="8" t="s">
        <v>1533</v>
      </c>
      <c r="B260" s="9" t="s">
        <v>1534</v>
      </c>
      <c r="C260" s="8" t="s">
        <v>1535</v>
      </c>
      <c r="D260" s="8" t="s">
        <v>1536</v>
      </c>
      <c r="E260" s="10" t="s">
        <v>1537</v>
      </c>
      <c r="F260" s="8" t="s">
        <v>1538</v>
      </c>
      <c r="G260" s="11" t="s">
        <v>14</v>
      </c>
    </row>
    <row r="261" ht="15.75" customHeight="1">
      <c r="A261" s="8" t="s">
        <v>1539</v>
      </c>
      <c r="B261" s="9" t="s">
        <v>1540</v>
      </c>
      <c r="C261" s="8" t="s">
        <v>1541</v>
      </c>
      <c r="D261" s="8" t="s">
        <v>1542</v>
      </c>
      <c r="E261" s="10" t="s">
        <v>1543</v>
      </c>
      <c r="F261" s="8" t="s">
        <v>1544</v>
      </c>
      <c r="G261" s="11" t="s">
        <v>14</v>
      </c>
    </row>
    <row r="262" ht="15.75" customHeight="1">
      <c r="A262" s="8" t="s">
        <v>1545</v>
      </c>
      <c r="B262" s="9" t="s">
        <v>1546</v>
      </c>
      <c r="C262" s="8" t="s">
        <v>1547</v>
      </c>
      <c r="D262" s="8" t="s">
        <v>1548</v>
      </c>
      <c r="E262" s="10" t="s">
        <v>1549</v>
      </c>
      <c r="F262" s="8" t="s">
        <v>1550</v>
      </c>
      <c r="G262" s="11" t="s">
        <v>14</v>
      </c>
    </row>
    <row r="263" ht="15.75" customHeight="1">
      <c r="A263" s="8" t="s">
        <v>1551</v>
      </c>
      <c r="B263" s="9" t="s">
        <v>1552</v>
      </c>
      <c r="C263" s="8" t="s">
        <v>1553</v>
      </c>
      <c r="D263" s="8" t="s">
        <v>1554</v>
      </c>
      <c r="E263" s="10" t="s">
        <v>1555</v>
      </c>
      <c r="F263" s="8" t="s">
        <v>1556</v>
      </c>
      <c r="G263" s="11" t="s">
        <v>14</v>
      </c>
    </row>
    <row r="264" ht="15.75" customHeight="1">
      <c r="A264" s="8" t="s">
        <v>1557</v>
      </c>
      <c r="B264" s="9" t="s">
        <v>1558</v>
      </c>
      <c r="C264" s="8" t="s">
        <v>1559</v>
      </c>
      <c r="D264" s="8" t="s">
        <v>1560</v>
      </c>
      <c r="E264" s="10" t="s">
        <v>1561</v>
      </c>
      <c r="F264" s="8" t="s">
        <v>1562</v>
      </c>
      <c r="G264" s="11" t="s">
        <v>14</v>
      </c>
    </row>
    <row r="265" ht="15.75" customHeight="1">
      <c r="A265" s="8" t="s">
        <v>1563</v>
      </c>
      <c r="B265" s="9" t="s">
        <v>1564</v>
      </c>
      <c r="C265" s="8" t="s">
        <v>1565</v>
      </c>
      <c r="D265" s="8" t="s">
        <v>1566</v>
      </c>
      <c r="E265" s="10" t="s">
        <v>1567</v>
      </c>
      <c r="F265" s="8" t="s">
        <v>1568</v>
      </c>
      <c r="G265" s="11" t="s">
        <v>14</v>
      </c>
    </row>
    <row r="266" ht="15.75" customHeight="1">
      <c r="A266" s="8" t="s">
        <v>1569</v>
      </c>
      <c r="B266" s="9" t="s">
        <v>1570</v>
      </c>
      <c r="C266" s="8" t="s">
        <v>1571</v>
      </c>
      <c r="D266" s="8" t="s">
        <v>1572</v>
      </c>
      <c r="E266" s="10" t="s">
        <v>1573</v>
      </c>
      <c r="F266" s="8" t="s">
        <v>1574</v>
      </c>
      <c r="G266" s="11" t="s">
        <v>14</v>
      </c>
    </row>
    <row r="267" ht="15.75" customHeight="1">
      <c r="A267" s="8" t="s">
        <v>1575</v>
      </c>
      <c r="B267" s="9" t="s">
        <v>1576</v>
      </c>
      <c r="C267" s="8" t="s">
        <v>1577</v>
      </c>
      <c r="D267" s="8" t="s">
        <v>1578</v>
      </c>
      <c r="E267" s="10" t="s">
        <v>1579</v>
      </c>
      <c r="F267" s="8" t="s">
        <v>1580</v>
      </c>
      <c r="G267" s="11" t="s">
        <v>14</v>
      </c>
    </row>
    <row r="268" ht="15.75" customHeight="1">
      <c r="A268" s="8" t="s">
        <v>1581</v>
      </c>
      <c r="B268" s="9" t="s">
        <v>1582</v>
      </c>
      <c r="C268" s="8" t="s">
        <v>1583</v>
      </c>
      <c r="D268" s="8" t="s">
        <v>1584</v>
      </c>
      <c r="E268" s="10" t="s">
        <v>1585</v>
      </c>
      <c r="F268" s="8" t="s">
        <v>1586</v>
      </c>
      <c r="G268" s="11" t="s">
        <v>14</v>
      </c>
    </row>
    <row r="269" ht="15.75" customHeight="1">
      <c r="A269" s="8" t="s">
        <v>1587</v>
      </c>
      <c r="B269" s="9" t="s">
        <v>1588</v>
      </c>
      <c r="C269" s="8" t="s">
        <v>1589</v>
      </c>
      <c r="D269" s="8" t="s">
        <v>1590</v>
      </c>
      <c r="E269" s="10" t="s">
        <v>1591</v>
      </c>
      <c r="F269" s="8" t="s">
        <v>1592</v>
      </c>
      <c r="G269" s="11" t="s">
        <v>14</v>
      </c>
    </row>
    <row r="270" ht="15.75" customHeight="1">
      <c r="A270" s="8" t="s">
        <v>1593</v>
      </c>
      <c r="B270" s="9" t="s">
        <v>1594</v>
      </c>
      <c r="C270" s="8" t="s">
        <v>1595</v>
      </c>
      <c r="D270" s="8" t="s">
        <v>1596</v>
      </c>
      <c r="E270" s="10" t="s">
        <v>1597</v>
      </c>
      <c r="F270" s="8" t="s">
        <v>1598</v>
      </c>
      <c r="G270" s="11" t="s">
        <v>104</v>
      </c>
    </row>
    <row r="271" ht="15.75" customHeight="1">
      <c r="A271" s="8" t="s">
        <v>1599</v>
      </c>
      <c r="B271" s="9" t="s">
        <v>1600</v>
      </c>
      <c r="C271" s="8" t="s">
        <v>245</v>
      </c>
      <c r="D271" s="8" t="s">
        <v>1601</v>
      </c>
      <c r="E271" s="10" t="s">
        <v>1602</v>
      </c>
      <c r="F271" s="8" t="s">
        <v>1603</v>
      </c>
      <c r="G271" s="11" t="s">
        <v>14</v>
      </c>
    </row>
    <row r="272" ht="15.75" customHeight="1">
      <c r="A272" s="8" t="s">
        <v>1604</v>
      </c>
      <c r="B272" s="9" t="s">
        <v>1605</v>
      </c>
      <c r="C272" s="8" t="s">
        <v>1606</v>
      </c>
      <c r="D272" s="8" t="s">
        <v>1607</v>
      </c>
      <c r="E272" s="10" t="s">
        <v>1608</v>
      </c>
      <c r="F272" s="8" t="s">
        <v>1609</v>
      </c>
      <c r="G272" s="11" t="s">
        <v>14</v>
      </c>
    </row>
    <row r="273" ht="15.75" customHeight="1">
      <c r="A273" s="8" t="s">
        <v>1610</v>
      </c>
      <c r="B273" s="9" t="s">
        <v>1611</v>
      </c>
      <c r="C273" s="8" t="s">
        <v>1612</v>
      </c>
      <c r="D273" s="8" t="s">
        <v>1613</v>
      </c>
      <c r="E273" s="10" t="s">
        <v>1614</v>
      </c>
      <c r="F273" s="8" t="s">
        <v>1615</v>
      </c>
      <c r="G273" s="11" t="s">
        <v>14</v>
      </c>
    </row>
    <row r="274" ht="15.75" customHeight="1">
      <c r="A274" s="8" t="s">
        <v>1616</v>
      </c>
      <c r="B274" s="9" t="s">
        <v>1617</v>
      </c>
      <c r="C274" s="8" t="s">
        <v>1618</v>
      </c>
      <c r="D274" s="8" t="s">
        <v>1619</v>
      </c>
      <c r="E274" s="10" t="s">
        <v>1620</v>
      </c>
      <c r="F274" s="8" t="s">
        <v>1621</v>
      </c>
      <c r="G274" s="11" t="s">
        <v>14</v>
      </c>
    </row>
    <row r="275" ht="15.75" customHeight="1">
      <c r="A275" s="8" t="s">
        <v>1622</v>
      </c>
      <c r="B275" s="9" t="s">
        <v>1623</v>
      </c>
      <c r="C275" s="8" t="s">
        <v>1624</v>
      </c>
      <c r="D275" s="8" t="s">
        <v>1625</v>
      </c>
      <c r="E275" s="10" t="s">
        <v>1626</v>
      </c>
      <c r="F275" s="8" t="s">
        <v>1627</v>
      </c>
      <c r="G275" s="11" t="s">
        <v>14</v>
      </c>
    </row>
    <row r="276" ht="15.75" customHeight="1">
      <c r="A276" s="8" t="s">
        <v>1628</v>
      </c>
      <c r="B276" s="9" t="s">
        <v>1629</v>
      </c>
      <c r="C276" s="8" t="s">
        <v>1630</v>
      </c>
      <c r="D276" s="8" t="s">
        <v>1631</v>
      </c>
      <c r="E276" s="10" t="s">
        <v>1632</v>
      </c>
      <c r="F276" s="8" t="s">
        <v>1633</v>
      </c>
      <c r="G276" s="11" t="s">
        <v>14</v>
      </c>
    </row>
    <row r="277" ht="15.75" customHeight="1">
      <c r="A277" s="8" t="s">
        <v>1634</v>
      </c>
      <c r="B277" s="9" t="s">
        <v>1635</v>
      </c>
      <c r="C277" s="8" t="s">
        <v>1636</v>
      </c>
      <c r="D277" s="8" t="s">
        <v>1637</v>
      </c>
      <c r="E277" s="10" t="s">
        <v>1638</v>
      </c>
      <c r="F277" s="8" t="s">
        <v>1639</v>
      </c>
      <c r="G277" s="11" t="s">
        <v>14</v>
      </c>
    </row>
    <row r="278" ht="15.75" customHeight="1">
      <c r="A278" s="8" t="s">
        <v>1640</v>
      </c>
      <c r="B278" s="9" t="s">
        <v>1641</v>
      </c>
      <c r="C278" s="8" t="s">
        <v>1642</v>
      </c>
      <c r="D278" s="8" t="s">
        <v>1643</v>
      </c>
      <c r="E278" s="10" t="s">
        <v>1644</v>
      </c>
      <c r="F278" s="8" t="s">
        <v>1645</v>
      </c>
      <c r="G278" s="11" t="s">
        <v>14</v>
      </c>
    </row>
    <row r="279" ht="15.75" customHeight="1">
      <c r="A279" s="8" t="s">
        <v>1646</v>
      </c>
      <c r="B279" s="9" t="s">
        <v>1647</v>
      </c>
      <c r="C279" s="8" t="s">
        <v>1648</v>
      </c>
      <c r="D279" s="8" t="s">
        <v>1649</v>
      </c>
      <c r="E279" s="10" t="s">
        <v>1650</v>
      </c>
      <c r="F279" s="8" t="s">
        <v>1651</v>
      </c>
      <c r="G279" s="11" t="s">
        <v>14</v>
      </c>
    </row>
    <row r="280" ht="15.75" customHeight="1">
      <c r="A280" s="8" t="s">
        <v>1652</v>
      </c>
      <c r="B280" s="9" t="s">
        <v>1653</v>
      </c>
      <c r="C280" s="8" t="s">
        <v>1654</v>
      </c>
      <c r="D280" s="8" t="s">
        <v>1655</v>
      </c>
      <c r="E280" s="10" t="s">
        <v>1656</v>
      </c>
      <c r="F280" s="8" t="s">
        <v>1657</v>
      </c>
      <c r="G280" s="11" t="s">
        <v>14</v>
      </c>
    </row>
    <row r="281" ht="15.75" customHeight="1">
      <c r="A281" s="8" t="s">
        <v>1658</v>
      </c>
      <c r="B281" s="9" t="s">
        <v>1659</v>
      </c>
      <c r="C281" s="8" t="s">
        <v>1660</v>
      </c>
      <c r="D281" s="8" t="s">
        <v>1661</v>
      </c>
      <c r="E281" s="10" t="s">
        <v>1662</v>
      </c>
      <c r="F281" s="8" t="s">
        <v>1663</v>
      </c>
      <c r="G281" s="11" t="s">
        <v>14</v>
      </c>
    </row>
    <row r="282" ht="15.75" customHeight="1">
      <c r="A282" s="8" t="s">
        <v>1664</v>
      </c>
      <c r="B282" s="9" t="s">
        <v>1665</v>
      </c>
      <c r="C282" s="8" t="s">
        <v>1666</v>
      </c>
      <c r="D282" s="8" t="s">
        <v>1667</v>
      </c>
      <c r="E282" s="10" t="s">
        <v>1668</v>
      </c>
      <c r="F282" s="8" t="s">
        <v>1669</v>
      </c>
      <c r="G282" s="11" t="s">
        <v>104</v>
      </c>
    </row>
    <row r="283" ht="15.75" customHeight="1">
      <c r="A283" s="8" t="s">
        <v>1670</v>
      </c>
      <c r="B283" s="9" t="s">
        <v>1671</v>
      </c>
      <c r="C283" s="8" t="s">
        <v>1672</v>
      </c>
      <c r="D283" s="8" t="s">
        <v>1673</v>
      </c>
      <c r="E283" s="10" t="s">
        <v>1674</v>
      </c>
      <c r="F283" s="8" t="s">
        <v>1675</v>
      </c>
      <c r="G283" s="11" t="s">
        <v>14</v>
      </c>
    </row>
    <row r="284" ht="15.75" customHeight="1">
      <c r="A284" s="8" t="s">
        <v>1676</v>
      </c>
      <c r="B284" s="9" t="s">
        <v>1677</v>
      </c>
      <c r="C284" s="8" t="s">
        <v>1678</v>
      </c>
      <c r="D284" s="8" t="s">
        <v>1679</v>
      </c>
      <c r="E284" s="10" t="s">
        <v>1680</v>
      </c>
      <c r="F284" s="8" t="s">
        <v>1681</v>
      </c>
      <c r="G284" s="11" t="s">
        <v>14</v>
      </c>
    </row>
    <row r="285" ht="15.75" customHeight="1">
      <c r="A285" s="8" t="s">
        <v>1682</v>
      </c>
      <c r="B285" s="9" t="s">
        <v>1683</v>
      </c>
      <c r="C285" s="8" t="s">
        <v>1684</v>
      </c>
      <c r="D285" s="8" t="s">
        <v>1685</v>
      </c>
      <c r="E285" s="10" t="s">
        <v>1686</v>
      </c>
      <c r="F285" s="8" t="s">
        <v>1687</v>
      </c>
      <c r="G285" s="11" t="s">
        <v>104</v>
      </c>
    </row>
    <row r="286" ht="15.75" customHeight="1">
      <c r="A286" s="8" t="s">
        <v>1688</v>
      </c>
      <c r="B286" s="9" t="s">
        <v>1689</v>
      </c>
      <c r="C286" s="8" t="s">
        <v>1690</v>
      </c>
      <c r="D286" s="8" t="s">
        <v>1691</v>
      </c>
      <c r="E286" s="10" t="s">
        <v>1692</v>
      </c>
      <c r="F286" s="8" t="s">
        <v>1693</v>
      </c>
      <c r="G286" s="11" t="s">
        <v>14</v>
      </c>
    </row>
    <row r="287" ht="15.75" customHeight="1">
      <c r="A287" s="8" t="s">
        <v>1694</v>
      </c>
      <c r="B287" s="9" t="s">
        <v>1695</v>
      </c>
      <c r="C287" s="8" t="s">
        <v>1696</v>
      </c>
      <c r="D287" s="8" t="s">
        <v>1697</v>
      </c>
      <c r="E287" s="10" t="s">
        <v>1698</v>
      </c>
      <c r="F287" s="8" t="s">
        <v>1699</v>
      </c>
      <c r="G287" s="11" t="s">
        <v>14</v>
      </c>
    </row>
    <row r="288" ht="15.75" customHeight="1">
      <c r="A288" s="8" t="s">
        <v>1700</v>
      </c>
      <c r="B288" s="9" t="s">
        <v>1701</v>
      </c>
      <c r="C288" s="8" t="s">
        <v>1702</v>
      </c>
      <c r="D288" s="8" t="s">
        <v>1703</v>
      </c>
      <c r="E288" s="10" t="s">
        <v>1704</v>
      </c>
      <c r="F288" s="8" t="s">
        <v>1705</v>
      </c>
      <c r="G288" s="11" t="s">
        <v>14</v>
      </c>
    </row>
    <row r="289" ht="15.75" customHeight="1">
      <c r="A289" s="8" t="s">
        <v>1706</v>
      </c>
      <c r="B289" s="9" t="s">
        <v>1707</v>
      </c>
      <c r="C289" s="8" t="s">
        <v>1708</v>
      </c>
      <c r="D289" s="8" t="s">
        <v>1709</v>
      </c>
      <c r="E289" s="10" t="s">
        <v>1710</v>
      </c>
      <c r="F289" s="8" t="s">
        <v>1711</v>
      </c>
      <c r="G289" s="11" t="s">
        <v>14</v>
      </c>
    </row>
    <row r="290" ht="15.75" customHeight="1">
      <c r="A290" s="8" t="s">
        <v>1712</v>
      </c>
      <c r="B290" s="9" t="s">
        <v>1713</v>
      </c>
      <c r="C290" s="8" t="s">
        <v>1714</v>
      </c>
      <c r="D290" s="8" t="s">
        <v>1715</v>
      </c>
      <c r="E290" s="10" t="s">
        <v>1716</v>
      </c>
      <c r="F290" s="8" t="s">
        <v>1717</v>
      </c>
      <c r="G290" s="11" t="s">
        <v>104</v>
      </c>
    </row>
    <row r="291" ht="15.75" customHeight="1">
      <c r="A291" s="8" t="s">
        <v>1718</v>
      </c>
      <c r="B291" s="9" t="s">
        <v>1719</v>
      </c>
      <c r="C291" s="8" t="s">
        <v>1720</v>
      </c>
      <c r="D291" s="8" t="s">
        <v>1721</v>
      </c>
      <c r="E291" s="10" t="s">
        <v>1722</v>
      </c>
      <c r="F291" s="8" t="s">
        <v>1723</v>
      </c>
      <c r="G291" s="11" t="s">
        <v>14</v>
      </c>
    </row>
    <row r="292" ht="15.75" customHeight="1">
      <c r="A292" s="8" t="s">
        <v>1724</v>
      </c>
      <c r="B292" s="9" t="s">
        <v>1725</v>
      </c>
      <c r="C292" s="8" t="s">
        <v>1726</v>
      </c>
      <c r="D292" s="8" t="s">
        <v>1727</v>
      </c>
      <c r="E292" s="10" t="s">
        <v>1728</v>
      </c>
      <c r="F292" s="8" t="s">
        <v>1729</v>
      </c>
      <c r="G292" s="11" t="s">
        <v>14</v>
      </c>
    </row>
    <row r="293" ht="15.75" customHeight="1">
      <c r="A293" s="8" t="s">
        <v>1730</v>
      </c>
      <c r="B293" s="9" t="s">
        <v>1731</v>
      </c>
      <c r="C293" s="8" t="s">
        <v>1732</v>
      </c>
      <c r="D293" s="8" t="s">
        <v>1733</v>
      </c>
      <c r="E293" s="10" t="s">
        <v>1734</v>
      </c>
      <c r="F293" s="8" t="s">
        <v>1735</v>
      </c>
      <c r="G293" s="11" t="s">
        <v>14</v>
      </c>
    </row>
    <row r="294" ht="15.75" customHeight="1">
      <c r="A294" s="8" t="s">
        <v>1736</v>
      </c>
      <c r="B294" s="9" t="s">
        <v>1737</v>
      </c>
      <c r="C294" s="8" t="s">
        <v>950</v>
      </c>
      <c r="D294" s="8" t="s">
        <v>1738</v>
      </c>
      <c r="E294" s="10" t="s">
        <v>1739</v>
      </c>
      <c r="F294" s="8" t="s">
        <v>1740</v>
      </c>
      <c r="G294" s="11" t="s">
        <v>14</v>
      </c>
    </row>
    <row r="295" ht="15.75" customHeight="1">
      <c r="A295" s="8" t="s">
        <v>1741</v>
      </c>
      <c r="B295" s="9" t="s">
        <v>1742</v>
      </c>
      <c r="C295" s="8" t="s">
        <v>1743</v>
      </c>
      <c r="D295" s="8" t="s">
        <v>1744</v>
      </c>
      <c r="E295" s="10" t="s">
        <v>1745</v>
      </c>
      <c r="F295" s="8" t="s">
        <v>1746</v>
      </c>
      <c r="G295" s="11" t="s">
        <v>14</v>
      </c>
    </row>
    <row r="296" ht="15.75" customHeight="1">
      <c r="A296" s="8" t="s">
        <v>1747</v>
      </c>
      <c r="B296" s="9" t="s">
        <v>1748</v>
      </c>
      <c r="C296" s="8" t="s">
        <v>1749</v>
      </c>
      <c r="D296" s="8" t="s">
        <v>1750</v>
      </c>
      <c r="E296" s="10" t="s">
        <v>1751</v>
      </c>
      <c r="F296" s="8" t="s">
        <v>1752</v>
      </c>
      <c r="G296" s="11" t="s">
        <v>14</v>
      </c>
    </row>
    <row r="297" ht="15.75" customHeight="1">
      <c r="A297" s="8" t="s">
        <v>1753</v>
      </c>
      <c r="B297" s="9" t="s">
        <v>1754</v>
      </c>
      <c r="C297" s="8" t="s">
        <v>1755</v>
      </c>
      <c r="D297" s="8" t="s">
        <v>1756</v>
      </c>
      <c r="E297" s="10" t="s">
        <v>1757</v>
      </c>
      <c r="F297" s="8" t="s">
        <v>1758</v>
      </c>
      <c r="G297" s="11" t="s">
        <v>104</v>
      </c>
    </row>
    <row r="298" ht="15.75" customHeight="1">
      <c r="A298" s="8" t="s">
        <v>1759</v>
      </c>
      <c r="B298" s="9" t="s">
        <v>1760</v>
      </c>
      <c r="C298" s="8" t="s">
        <v>1761</v>
      </c>
      <c r="D298" s="8" t="s">
        <v>1762</v>
      </c>
      <c r="E298" s="10" t="s">
        <v>1763</v>
      </c>
      <c r="F298" s="8" t="s">
        <v>1764</v>
      </c>
      <c r="G298" s="11" t="s">
        <v>14</v>
      </c>
    </row>
    <row r="299" ht="15.75" customHeight="1">
      <c r="A299" s="8" t="s">
        <v>1765</v>
      </c>
      <c r="B299" s="9" t="s">
        <v>1766</v>
      </c>
      <c r="C299" s="8" t="s">
        <v>1068</v>
      </c>
      <c r="D299" s="8" t="s">
        <v>1767</v>
      </c>
      <c r="E299" s="10" t="s">
        <v>1768</v>
      </c>
      <c r="F299" s="8" t="s">
        <v>1769</v>
      </c>
      <c r="G299" s="11" t="s">
        <v>14</v>
      </c>
    </row>
    <row r="300" ht="15.75" customHeight="1">
      <c r="A300" s="8" t="s">
        <v>1770</v>
      </c>
      <c r="B300" s="9" t="s">
        <v>1771</v>
      </c>
      <c r="C300" s="8" t="s">
        <v>1772</v>
      </c>
      <c r="D300" s="8" t="s">
        <v>1773</v>
      </c>
      <c r="E300" s="10" t="s">
        <v>1774</v>
      </c>
      <c r="F300" s="8" t="s">
        <v>1775</v>
      </c>
      <c r="G300" s="11" t="s">
        <v>104</v>
      </c>
    </row>
    <row r="301" ht="15.75" customHeight="1">
      <c r="A301" s="8" t="s">
        <v>1776</v>
      </c>
      <c r="B301" s="9" t="s">
        <v>1777</v>
      </c>
      <c r="C301" s="8" t="s">
        <v>1778</v>
      </c>
      <c r="D301" s="8" t="s">
        <v>1779</v>
      </c>
      <c r="E301" s="10" t="s">
        <v>1780</v>
      </c>
      <c r="F301" s="8" t="s">
        <v>1781</v>
      </c>
      <c r="G301" s="11" t="s">
        <v>14</v>
      </c>
    </row>
    <row r="302" ht="15.75" customHeight="1">
      <c r="A302" s="8" t="s">
        <v>1782</v>
      </c>
      <c r="B302" s="9" t="s">
        <v>1783</v>
      </c>
      <c r="C302" s="8" t="s">
        <v>1784</v>
      </c>
      <c r="D302" s="8" t="s">
        <v>1785</v>
      </c>
      <c r="E302" s="10" t="s">
        <v>1786</v>
      </c>
      <c r="F302" s="8" t="s">
        <v>1787</v>
      </c>
      <c r="G302" s="11" t="s">
        <v>14</v>
      </c>
    </row>
    <row r="303" ht="15.75" customHeight="1">
      <c r="A303" s="8" t="s">
        <v>1788</v>
      </c>
      <c r="B303" s="9" t="s">
        <v>1789</v>
      </c>
      <c r="C303" s="8" t="s">
        <v>1790</v>
      </c>
      <c r="D303" s="8" t="s">
        <v>1791</v>
      </c>
      <c r="E303" s="10" t="s">
        <v>1792</v>
      </c>
      <c r="F303" s="8" t="s">
        <v>1793</v>
      </c>
      <c r="G303" s="11" t="s">
        <v>14</v>
      </c>
    </row>
    <row r="304" ht="15.75" customHeight="1">
      <c r="A304" s="8" t="s">
        <v>1794</v>
      </c>
      <c r="B304" s="9" t="s">
        <v>1795</v>
      </c>
      <c r="C304" s="8" t="s">
        <v>1796</v>
      </c>
      <c r="D304" s="8" t="s">
        <v>1797</v>
      </c>
      <c r="E304" s="10" t="s">
        <v>1798</v>
      </c>
      <c r="F304" s="8" t="s">
        <v>1799</v>
      </c>
      <c r="G304" s="11" t="s">
        <v>14</v>
      </c>
    </row>
    <row r="305" ht="15.75" customHeight="1">
      <c r="A305" s="8" t="s">
        <v>1800</v>
      </c>
      <c r="B305" s="9" t="s">
        <v>1801</v>
      </c>
      <c r="C305" s="8" t="s">
        <v>1802</v>
      </c>
      <c r="D305" s="8" t="s">
        <v>1803</v>
      </c>
      <c r="E305" s="10" t="s">
        <v>1804</v>
      </c>
      <c r="F305" s="8" t="s">
        <v>1805</v>
      </c>
      <c r="G305" s="11" t="s">
        <v>14</v>
      </c>
    </row>
    <row r="306" ht="15.75" customHeight="1">
      <c r="A306" s="8" t="s">
        <v>1806</v>
      </c>
      <c r="B306" s="9" t="s">
        <v>1807</v>
      </c>
      <c r="C306" s="8" t="s">
        <v>1808</v>
      </c>
      <c r="D306" s="8" t="s">
        <v>30</v>
      </c>
      <c r="E306" s="10" t="s">
        <v>1809</v>
      </c>
      <c r="F306" s="8" t="s">
        <v>1810</v>
      </c>
      <c r="G306" s="11" t="s">
        <v>14</v>
      </c>
    </row>
    <row r="307" ht="15.75" customHeight="1">
      <c r="A307" s="8" t="s">
        <v>1811</v>
      </c>
      <c r="B307" s="9" t="s">
        <v>1812</v>
      </c>
      <c r="C307" s="8" t="s">
        <v>1813</v>
      </c>
      <c r="D307" s="8" t="s">
        <v>1814</v>
      </c>
      <c r="E307" s="10" t="s">
        <v>1815</v>
      </c>
      <c r="F307" s="8" t="s">
        <v>1816</v>
      </c>
      <c r="G307" s="11" t="s">
        <v>14</v>
      </c>
    </row>
    <row r="308" ht="15.75" customHeight="1">
      <c r="A308" s="8" t="s">
        <v>1817</v>
      </c>
      <c r="B308" s="9" t="s">
        <v>1818</v>
      </c>
      <c r="C308" s="8" t="s">
        <v>1819</v>
      </c>
      <c r="D308" s="8" t="s">
        <v>1820</v>
      </c>
      <c r="E308" s="10" t="s">
        <v>1821</v>
      </c>
      <c r="F308" s="8" t="s">
        <v>1822</v>
      </c>
      <c r="G308" s="11" t="s">
        <v>14</v>
      </c>
    </row>
    <row r="309" ht="15.75" customHeight="1">
      <c r="A309" s="8" t="s">
        <v>1823</v>
      </c>
      <c r="B309" s="9" t="s">
        <v>1824</v>
      </c>
      <c r="C309" s="8" t="s">
        <v>1825</v>
      </c>
      <c r="D309" s="8" t="s">
        <v>1826</v>
      </c>
      <c r="E309" s="10" t="s">
        <v>1827</v>
      </c>
      <c r="F309" s="8" t="s">
        <v>1828</v>
      </c>
      <c r="G309" s="11" t="s">
        <v>14</v>
      </c>
    </row>
    <row r="310" ht="15.75" customHeight="1">
      <c r="A310" s="8" t="s">
        <v>1829</v>
      </c>
      <c r="B310" s="9" t="s">
        <v>1830</v>
      </c>
      <c r="C310" s="8" t="s">
        <v>1831</v>
      </c>
      <c r="D310" s="8" t="s">
        <v>1832</v>
      </c>
      <c r="E310" s="10" t="s">
        <v>1833</v>
      </c>
      <c r="F310" s="8" t="s">
        <v>1834</v>
      </c>
      <c r="G310" s="11" t="s">
        <v>14</v>
      </c>
    </row>
    <row r="311" ht="15.75" customHeight="1">
      <c r="A311" s="8" t="s">
        <v>1835</v>
      </c>
      <c r="B311" s="9" t="s">
        <v>1836</v>
      </c>
      <c r="C311" s="8" t="s">
        <v>215</v>
      </c>
      <c r="D311" s="8" t="s">
        <v>1837</v>
      </c>
      <c r="E311" s="10" t="s">
        <v>1838</v>
      </c>
      <c r="F311" s="8" t="s">
        <v>1839</v>
      </c>
      <c r="G311" s="11" t="s">
        <v>14</v>
      </c>
    </row>
    <row r="312" ht="15.75" customHeight="1">
      <c r="A312" s="8" t="s">
        <v>1840</v>
      </c>
      <c r="B312" s="9" t="s">
        <v>1841</v>
      </c>
      <c r="C312" s="8" t="s">
        <v>1842</v>
      </c>
      <c r="D312" s="8" t="s">
        <v>1843</v>
      </c>
      <c r="E312" s="10" t="s">
        <v>1844</v>
      </c>
      <c r="F312" s="8" t="s">
        <v>1845</v>
      </c>
      <c r="G312" s="11" t="s">
        <v>14</v>
      </c>
    </row>
    <row r="313" ht="15.75" customHeight="1">
      <c r="A313" s="8" t="s">
        <v>1846</v>
      </c>
      <c r="B313" s="9" t="s">
        <v>1847</v>
      </c>
      <c r="C313" s="8" t="s">
        <v>1848</v>
      </c>
      <c r="D313" s="8" t="s">
        <v>1849</v>
      </c>
      <c r="E313" s="10" t="s">
        <v>1850</v>
      </c>
      <c r="F313" s="8" t="s">
        <v>1851</v>
      </c>
      <c r="G313" s="11" t="s">
        <v>14</v>
      </c>
    </row>
    <row r="314" ht="15.75" customHeight="1">
      <c r="A314" s="8" t="s">
        <v>1852</v>
      </c>
      <c r="B314" s="9" t="s">
        <v>1853</v>
      </c>
      <c r="C314" s="8" t="s">
        <v>1854</v>
      </c>
      <c r="D314" s="8" t="s">
        <v>1855</v>
      </c>
      <c r="E314" s="10" t="s">
        <v>1856</v>
      </c>
      <c r="F314" s="8" t="s">
        <v>1857</v>
      </c>
      <c r="G314" s="11" t="s">
        <v>14</v>
      </c>
    </row>
    <row r="315" ht="15.75" customHeight="1">
      <c r="A315" s="8" t="s">
        <v>1858</v>
      </c>
      <c r="B315" s="9" t="s">
        <v>1859</v>
      </c>
      <c r="C315" s="8" t="s">
        <v>1068</v>
      </c>
      <c r="D315" s="8" t="s">
        <v>1860</v>
      </c>
      <c r="E315" s="10" t="s">
        <v>1861</v>
      </c>
      <c r="F315" s="8" t="s">
        <v>1862</v>
      </c>
      <c r="G315" s="11" t="s">
        <v>14</v>
      </c>
    </row>
    <row r="316" ht="15.75" customHeight="1">
      <c r="A316" s="8" t="s">
        <v>1863</v>
      </c>
      <c r="B316" s="9" t="s">
        <v>1864</v>
      </c>
      <c r="C316" s="8" t="s">
        <v>1865</v>
      </c>
      <c r="D316" s="8" t="s">
        <v>1866</v>
      </c>
      <c r="E316" s="10" t="s">
        <v>1867</v>
      </c>
      <c r="F316" s="8" t="s">
        <v>1868</v>
      </c>
      <c r="G316" s="11" t="s">
        <v>14</v>
      </c>
    </row>
    <row r="317" ht="15.75" customHeight="1">
      <c r="A317" s="8" t="s">
        <v>1869</v>
      </c>
      <c r="B317" s="9" t="s">
        <v>1870</v>
      </c>
      <c r="C317" s="8" t="s">
        <v>1871</v>
      </c>
      <c r="D317" s="8" t="s">
        <v>1872</v>
      </c>
      <c r="E317" s="10" t="s">
        <v>1873</v>
      </c>
      <c r="F317" s="8" t="s">
        <v>1874</v>
      </c>
      <c r="G317" s="11" t="s">
        <v>104</v>
      </c>
    </row>
    <row r="318" ht="15.75" customHeight="1">
      <c r="A318" s="8" t="s">
        <v>1875</v>
      </c>
      <c r="B318" s="9" t="s">
        <v>1876</v>
      </c>
      <c r="C318" s="8" t="s">
        <v>1877</v>
      </c>
      <c r="D318" s="8" t="s">
        <v>1878</v>
      </c>
      <c r="E318" s="10" t="s">
        <v>1879</v>
      </c>
      <c r="F318" s="8" t="s">
        <v>1880</v>
      </c>
      <c r="G318" s="11" t="s">
        <v>14</v>
      </c>
    </row>
    <row r="319" ht="15.75" customHeight="1">
      <c r="A319" s="8" t="s">
        <v>1881</v>
      </c>
      <c r="B319" s="9" t="s">
        <v>1882</v>
      </c>
      <c r="C319" s="8" t="s">
        <v>1883</v>
      </c>
      <c r="D319" s="8" t="s">
        <v>1884</v>
      </c>
      <c r="E319" s="10" t="s">
        <v>1885</v>
      </c>
      <c r="F319" s="8" t="s">
        <v>1886</v>
      </c>
      <c r="G319" s="11" t="s">
        <v>14</v>
      </c>
    </row>
    <row r="320" ht="15.75" customHeight="1">
      <c r="A320" s="8" t="s">
        <v>1887</v>
      </c>
      <c r="B320" s="9" t="s">
        <v>1888</v>
      </c>
      <c r="C320" s="8" t="s">
        <v>1889</v>
      </c>
      <c r="D320" s="8" t="s">
        <v>1890</v>
      </c>
      <c r="E320" s="10" t="s">
        <v>1891</v>
      </c>
      <c r="F320" s="8" t="s">
        <v>1892</v>
      </c>
      <c r="G320" s="11" t="s">
        <v>14</v>
      </c>
    </row>
    <row r="321" ht="15.75" customHeight="1">
      <c r="A321" s="8" t="s">
        <v>1893</v>
      </c>
      <c r="B321" s="9" t="s">
        <v>1894</v>
      </c>
      <c r="C321" s="8" t="s">
        <v>1895</v>
      </c>
      <c r="D321" s="8" t="s">
        <v>1896</v>
      </c>
      <c r="E321" s="10" t="s">
        <v>1897</v>
      </c>
      <c r="F321" s="8" t="s">
        <v>1898</v>
      </c>
      <c r="G321" s="11" t="s">
        <v>14</v>
      </c>
    </row>
    <row r="322" ht="15.75" customHeight="1">
      <c r="A322" s="8" t="s">
        <v>1899</v>
      </c>
      <c r="B322" s="9" t="s">
        <v>1900</v>
      </c>
      <c r="C322" s="8" t="s">
        <v>1901</v>
      </c>
      <c r="D322" s="8" t="s">
        <v>1902</v>
      </c>
      <c r="E322" s="10" t="s">
        <v>1903</v>
      </c>
      <c r="F322" s="8" t="s">
        <v>1904</v>
      </c>
      <c r="G322" s="11" t="s">
        <v>104</v>
      </c>
    </row>
    <row r="323" ht="15.75" customHeight="1">
      <c r="A323" s="8" t="s">
        <v>1905</v>
      </c>
      <c r="B323" s="9" t="s">
        <v>1906</v>
      </c>
      <c r="C323" s="8" t="s">
        <v>1907</v>
      </c>
      <c r="D323" s="8" t="s">
        <v>1908</v>
      </c>
      <c r="E323" s="10" t="s">
        <v>1909</v>
      </c>
      <c r="F323" s="8" t="s">
        <v>1910</v>
      </c>
      <c r="G323" s="11" t="s">
        <v>14</v>
      </c>
    </row>
    <row r="324" ht="15.75" customHeight="1">
      <c r="A324" s="8" t="s">
        <v>1911</v>
      </c>
      <c r="B324" s="9" t="s">
        <v>1912</v>
      </c>
      <c r="C324" s="8" t="s">
        <v>1913</v>
      </c>
      <c r="D324" s="8" t="s">
        <v>1914</v>
      </c>
      <c r="E324" s="10" t="s">
        <v>1915</v>
      </c>
      <c r="F324" s="8" t="s">
        <v>1916</v>
      </c>
      <c r="G324" s="11" t="s">
        <v>14</v>
      </c>
    </row>
    <row r="325" ht="15.75" customHeight="1">
      <c r="A325" s="8" t="s">
        <v>1917</v>
      </c>
      <c r="B325" s="9" t="s">
        <v>1918</v>
      </c>
      <c r="C325" s="8" t="s">
        <v>1919</v>
      </c>
      <c r="D325" s="8" t="s">
        <v>1920</v>
      </c>
      <c r="E325" s="10" t="s">
        <v>1921</v>
      </c>
      <c r="F325" s="8" t="s">
        <v>1922</v>
      </c>
      <c r="G325" s="11" t="s">
        <v>14</v>
      </c>
    </row>
    <row r="326" ht="15.75" customHeight="1">
      <c r="A326" s="8" t="s">
        <v>1923</v>
      </c>
      <c r="B326" s="9" t="s">
        <v>1924</v>
      </c>
      <c r="C326" s="8" t="s">
        <v>1925</v>
      </c>
      <c r="D326" s="8" t="s">
        <v>1926</v>
      </c>
      <c r="E326" s="10" t="s">
        <v>1927</v>
      </c>
      <c r="F326" s="8" t="s">
        <v>1928</v>
      </c>
      <c r="G326" s="11" t="s">
        <v>14</v>
      </c>
    </row>
    <row r="327" ht="15.75" customHeight="1">
      <c r="A327" s="8" t="s">
        <v>1929</v>
      </c>
      <c r="B327" s="9" t="s">
        <v>1930</v>
      </c>
      <c r="C327" s="8" t="s">
        <v>1931</v>
      </c>
      <c r="D327" s="8" t="s">
        <v>1932</v>
      </c>
      <c r="E327" s="10" t="s">
        <v>1933</v>
      </c>
      <c r="F327" s="8" t="s">
        <v>1934</v>
      </c>
      <c r="G327" s="11" t="s">
        <v>14</v>
      </c>
    </row>
    <row r="328" ht="15.75" customHeight="1">
      <c r="A328" s="8" t="s">
        <v>1935</v>
      </c>
      <c r="B328" s="9" t="s">
        <v>1936</v>
      </c>
      <c r="C328" s="8" t="s">
        <v>1937</v>
      </c>
      <c r="D328" s="8" t="s">
        <v>1938</v>
      </c>
      <c r="E328" s="10" t="s">
        <v>1939</v>
      </c>
      <c r="F328" s="8" t="s">
        <v>1940</v>
      </c>
      <c r="G328" s="11" t="s">
        <v>14</v>
      </c>
    </row>
    <row r="329" ht="15.75" customHeight="1">
      <c r="A329" s="8" t="s">
        <v>1941</v>
      </c>
      <c r="B329" s="9" t="s">
        <v>1942</v>
      </c>
      <c r="C329" s="8" t="s">
        <v>1943</v>
      </c>
      <c r="D329" s="8" t="s">
        <v>1944</v>
      </c>
      <c r="E329" s="10" t="s">
        <v>1945</v>
      </c>
      <c r="F329" s="8" t="s">
        <v>1946</v>
      </c>
      <c r="G329" s="11" t="s">
        <v>14</v>
      </c>
    </row>
    <row r="330" ht="15.75" customHeight="1">
      <c r="A330" s="8" t="s">
        <v>1947</v>
      </c>
      <c r="B330" s="9" t="s">
        <v>1948</v>
      </c>
      <c r="C330" s="8" t="s">
        <v>1949</v>
      </c>
      <c r="D330" s="8" t="s">
        <v>1950</v>
      </c>
      <c r="E330" s="10" t="s">
        <v>1951</v>
      </c>
      <c r="F330" s="8" t="s">
        <v>1952</v>
      </c>
      <c r="G330" s="11" t="s">
        <v>14</v>
      </c>
    </row>
    <row r="331" ht="15.75" customHeight="1">
      <c r="A331" s="8" t="s">
        <v>1953</v>
      </c>
      <c r="B331" s="9" t="s">
        <v>1954</v>
      </c>
      <c r="C331" s="8" t="s">
        <v>1955</v>
      </c>
      <c r="D331" s="8" t="s">
        <v>1956</v>
      </c>
      <c r="E331" s="10" t="s">
        <v>1957</v>
      </c>
      <c r="F331" s="8" t="s">
        <v>1958</v>
      </c>
      <c r="G331" s="11" t="s">
        <v>14</v>
      </c>
    </row>
    <row r="332" ht="15.75" customHeight="1">
      <c r="A332" s="8" t="s">
        <v>1959</v>
      </c>
      <c r="B332" s="9" t="s">
        <v>1960</v>
      </c>
      <c r="C332" s="8" t="s">
        <v>1961</v>
      </c>
      <c r="D332" s="8" t="s">
        <v>1962</v>
      </c>
      <c r="E332" s="10" t="s">
        <v>1963</v>
      </c>
      <c r="F332" s="8" t="s">
        <v>1964</v>
      </c>
      <c r="G332" s="11" t="s">
        <v>14</v>
      </c>
    </row>
    <row r="333" ht="15.75" customHeight="1">
      <c r="A333" s="8" t="s">
        <v>1965</v>
      </c>
      <c r="B333" s="9" t="s">
        <v>1966</v>
      </c>
      <c r="C333" s="8" t="s">
        <v>1967</v>
      </c>
      <c r="D333" s="8" t="s">
        <v>1968</v>
      </c>
      <c r="E333" s="10" t="s">
        <v>1969</v>
      </c>
      <c r="F333" s="8" t="s">
        <v>1970</v>
      </c>
      <c r="G333" s="11" t="s">
        <v>14</v>
      </c>
    </row>
    <row r="334" ht="15.75" customHeight="1">
      <c r="A334" s="8" t="s">
        <v>1971</v>
      </c>
      <c r="B334" s="9" t="s">
        <v>1972</v>
      </c>
      <c r="C334" s="8" t="s">
        <v>1973</v>
      </c>
      <c r="D334" s="8" t="s">
        <v>1974</v>
      </c>
      <c r="E334" s="10" t="s">
        <v>1975</v>
      </c>
      <c r="F334" s="8" t="s">
        <v>1976</v>
      </c>
      <c r="G334" s="11" t="s">
        <v>104</v>
      </c>
    </row>
    <row r="335" ht="15.75" customHeight="1">
      <c r="A335" s="8" t="s">
        <v>1977</v>
      </c>
      <c r="B335" s="9" t="s">
        <v>1978</v>
      </c>
      <c r="C335" s="8" t="s">
        <v>1979</v>
      </c>
      <c r="D335" s="8" t="s">
        <v>1980</v>
      </c>
      <c r="E335" s="10" t="s">
        <v>1981</v>
      </c>
      <c r="F335" s="8" t="s">
        <v>1982</v>
      </c>
      <c r="G335" s="11" t="s">
        <v>14</v>
      </c>
    </row>
    <row r="336" ht="15.75" customHeight="1">
      <c r="A336" s="8" t="s">
        <v>1983</v>
      </c>
      <c r="B336" s="9" t="s">
        <v>1984</v>
      </c>
      <c r="C336" s="8" t="s">
        <v>1985</v>
      </c>
      <c r="D336" s="8" t="s">
        <v>1986</v>
      </c>
      <c r="E336" s="10" t="s">
        <v>1987</v>
      </c>
      <c r="F336" s="8" t="s">
        <v>1988</v>
      </c>
      <c r="G336" s="11" t="s">
        <v>14</v>
      </c>
    </row>
    <row r="337" ht="15.75" customHeight="1">
      <c r="A337" s="8" t="s">
        <v>1989</v>
      </c>
      <c r="B337" s="9" t="s">
        <v>1990</v>
      </c>
      <c r="C337" s="8" t="s">
        <v>1991</v>
      </c>
      <c r="D337" s="8" t="s">
        <v>1992</v>
      </c>
      <c r="E337" s="10" t="s">
        <v>1993</v>
      </c>
      <c r="F337" s="8" t="s">
        <v>1994</v>
      </c>
      <c r="G337" s="11" t="s">
        <v>14</v>
      </c>
    </row>
    <row r="338" ht="15.75" customHeight="1">
      <c r="A338" s="8" t="s">
        <v>1995</v>
      </c>
      <c r="B338" s="9" t="s">
        <v>1996</v>
      </c>
      <c r="C338" s="8" t="s">
        <v>1997</v>
      </c>
      <c r="D338" s="8" t="s">
        <v>1998</v>
      </c>
      <c r="E338" s="10" t="s">
        <v>1999</v>
      </c>
      <c r="F338" s="8" t="s">
        <v>2000</v>
      </c>
      <c r="G338" s="11" t="s">
        <v>14</v>
      </c>
    </row>
    <row r="339" ht="15.75" customHeight="1">
      <c r="A339" s="8" t="s">
        <v>2001</v>
      </c>
      <c r="B339" s="9" t="s">
        <v>2002</v>
      </c>
      <c r="C339" s="8" t="s">
        <v>2003</v>
      </c>
      <c r="D339" s="8" t="s">
        <v>2004</v>
      </c>
      <c r="E339" s="10" t="s">
        <v>2005</v>
      </c>
      <c r="F339" s="8" t="s">
        <v>2006</v>
      </c>
      <c r="G339" s="11" t="s">
        <v>14</v>
      </c>
    </row>
    <row r="340" ht="15.75" customHeight="1">
      <c r="A340" s="8" t="s">
        <v>2007</v>
      </c>
      <c r="B340" s="9" t="s">
        <v>2008</v>
      </c>
      <c r="C340" s="8" t="s">
        <v>17</v>
      </c>
      <c r="D340" s="8" t="s">
        <v>2009</v>
      </c>
      <c r="E340" s="10" t="s">
        <v>2010</v>
      </c>
      <c r="F340" s="8" t="s">
        <v>2011</v>
      </c>
      <c r="G340" s="11" t="s">
        <v>14</v>
      </c>
    </row>
    <row r="341" ht="15.75" customHeight="1">
      <c r="A341" s="8" t="s">
        <v>2012</v>
      </c>
      <c r="B341" s="9" t="s">
        <v>2013</v>
      </c>
      <c r="C341" s="8" t="s">
        <v>2014</v>
      </c>
      <c r="D341" s="8" t="s">
        <v>2015</v>
      </c>
      <c r="E341" s="10" t="s">
        <v>2016</v>
      </c>
      <c r="F341" s="8" t="s">
        <v>2017</v>
      </c>
      <c r="G341" s="11" t="s">
        <v>14</v>
      </c>
    </row>
    <row r="342" ht="15.75" customHeight="1">
      <c r="A342" s="8" t="s">
        <v>2018</v>
      </c>
      <c r="B342" s="9" t="s">
        <v>2019</v>
      </c>
      <c r="C342" s="8" t="s">
        <v>2020</v>
      </c>
      <c r="D342" s="8" t="s">
        <v>2021</v>
      </c>
      <c r="E342" s="10" t="s">
        <v>2022</v>
      </c>
      <c r="F342" s="8" t="s">
        <v>2023</v>
      </c>
      <c r="G342" s="11" t="s">
        <v>14</v>
      </c>
    </row>
    <row r="343" ht="15.75" customHeight="1">
      <c r="A343" s="8" t="s">
        <v>2024</v>
      </c>
      <c r="B343" s="9" t="s">
        <v>2025</v>
      </c>
      <c r="C343" s="8" t="s">
        <v>2026</v>
      </c>
      <c r="D343" s="8" t="s">
        <v>2027</v>
      </c>
      <c r="E343" s="10" t="s">
        <v>2028</v>
      </c>
      <c r="F343" s="8" t="s">
        <v>2029</v>
      </c>
      <c r="G343" s="11" t="s">
        <v>14</v>
      </c>
    </row>
    <row r="344" ht="15.75" customHeight="1">
      <c r="A344" s="8" t="s">
        <v>2030</v>
      </c>
      <c r="B344" s="9" t="s">
        <v>2031</v>
      </c>
      <c r="C344" s="8" t="s">
        <v>2032</v>
      </c>
      <c r="D344" s="8" t="s">
        <v>2033</v>
      </c>
      <c r="E344" s="10" t="s">
        <v>2034</v>
      </c>
      <c r="F344" s="8" t="s">
        <v>2035</v>
      </c>
      <c r="G344" s="11" t="s">
        <v>14</v>
      </c>
    </row>
    <row r="345" ht="15.75" customHeight="1">
      <c r="A345" s="8" t="s">
        <v>2036</v>
      </c>
      <c r="B345" s="9" t="s">
        <v>2037</v>
      </c>
      <c r="C345" s="8" t="s">
        <v>2038</v>
      </c>
      <c r="D345" s="8" t="s">
        <v>2039</v>
      </c>
      <c r="E345" s="10" t="s">
        <v>2040</v>
      </c>
      <c r="F345" s="8" t="s">
        <v>2041</v>
      </c>
      <c r="G345" s="11" t="s">
        <v>14</v>
      </c>
    </row>
    <row r="346" ht="15.75" customHeight="1">
      <c r="A346" s="8" t="s">
        <v>2042</v>
      </c>
      <c r="B346" s="9" t="s">
        <v>2043</v>
      </c>
      <c r="C346" s="8" t="s">
        <v>2044</v>
      </c>
      <c r="D346" s="8" t="s">
        <v>2045</v>
      </c>
      <c r="E346" s="10" t="s">
        <v>2046</v>
      </c>
      <c r="F346" s="8" t="s">
        <v>2047</v>
      </c>
      <c r="G346" s="11" t="s">
        <v>14</v>
      </c>
    </row>
    <row r="347" ht="15.75" customHeight="1">
      <c r="A347" s="8" t="s">
        <v>2048</v>
      </c>
      <c r="B347" s="9" t="s">
        <v>2049</v>
      </c>
      <c r="C347" s="8" t="s">
        <v>2050</v>
      </c>
      <c r="D347" s="8" t="s">
        <v>2051</v>
      </c>
      <c r="E347" s="10" t="s">
        <v>2052</v>
      </c>
      <c r="F347" s="8" t="s">
        <v>2053</v>
      </c>
      <c r="G347" s="11" t="s">
        <v>104</v>
      </c>
    </row>
    <row r="348" ht="15.75" customHeight="1">
      <c r="A348" s="8" t="s">
        <v>2054</v>
      </c>
      <c r="B348" s="9" t="s">
        <v>2055</v>
      </c>
      <c r="C348" s="8" t="s">
        <v>2056</v>
      </c>
      <c r="D348" s="8" t="s">
        <v>2057</v>
      </c>
      <c r="E348" s="10" t="s">
        <v>2058</v>
      </c>
      <c r="F348" s="8" t="s">
        <v>2059</v>
      </c>
      <c r="G348" s="11" t="s">
        <v>14</v>
      </c>
    </row>
    <row r="349" ht="15.75" customHeight="1">
      <c r="A349" s="8" t="s">
        <v>2060</v>
      </c>
      <c r="B349" s="9" t="s">
        <v>2061</v>
      </c>
      <c r="C349" s="8" t="s">
        <v>2062</v>
      </c>
      <c r="D349" s="8" t="s">
        <v>2063</v>
      </c>
      <c r="E349" s="10" t="s">
        <v>2064</v>
      </c>
      <c r="F349" s="8" t="s">
        <v>2065</v>
      </c>
      <c r="G349" s="11" t="s">
        <v>14</v>
      </c>
    </row>
    <row r="350" ht="15.75" customHeight="1">
      <c r="A350" s="8" t="s">
        <v>2066</v>
      </c>
      <c r="B350" s="9" t="s">
        <v>2067</v>
      </c>
      <c r="C350" s="8" t="s">
        <v>2068</v>
      </c>
      <c r="D350" s="8" t="s">
        <v>2069</v>
      </c>
      <c r="E350" s="10" t="s">
        <v>2070</v>
      </c>
      <c r="F350" s="8" t="s">
        <v>2071</v>
      </c>
      <c r="G350" s="11" t="s">
        <v>14</v>
      </c>
    </row>
    <row r="351" ht="15.75" customHeight="1">
      <c r="A351" s="8" t="s">
        <v>2072</v>
      </c>
      <c r="B351" s="9" t="s">
        <v>2073</v>
      </c>
      <c r="C351" s="8" t="s">
        <v>2074</v>
      </c>
      <c r="D351" s="8" t="s">
        <v>2075</v>
      </c>
      <c r="E351" s="10" t="s">
        <v>2076</v>
      </c>
      <c r="F351" s="8" t="s">
        <v>2077</v>
      </c>
      <c r="G351" s="11" t="s">
        <v>14</v>
      </c>
    </row>
    <row r="352" ht="15.75" customHeight="1">
      <c r="A352" s="8" t="s">
        <v>2078</v>
      </c>
      <c r="B352" s="9" t="s">
        <v>2079</v>
      </c>
      <c r="C352" s="8" t="s">
        <v>2080</v>
      </c>
      <c r="D352" s="8" t="s">
        <v>2081</v>
      </c>
      <c r="E352" s="10" t="s">
        <v>2082</v>
      </c>
      <c r="F352" s="8" t="s">
        <v>2083</v>
      </c>
      <c r="G352" s="11" t="s">
        <v>14</v>
      </c>
    </row>
    <row r="353" ht="15.75" customHeight="1">
      <c r="A353" s="8" t="s">
        <v>2084</v>
      </c>
      <c r="B353" s="9" t="s">
        <v>2085</v>
      </c>
      <c r="C353" s="8" t="s">
        <v>2086</v>
      </c>
      <c r="D353" s="8" t="s">
        <v>2087</v>
      </c>
      <c r="E353" s="10" t="s">
        <v>2088</v>
      </c>
      <c r="F353" s="8" t="s">
        <v>2089</v>
      </c>
      <c r="G353" s="11" t="s">
        <v>14</v>
      </c>
    </row>
    <row r="354" ht="15.75" customHeight="1">
      <c r="A354" s="8" t="s">
        <v>2090</v>
      </c>
      <c r="B354" s="9" t="s">
        <v>2091</v>
      </c>
      <c r="C354" s="8" t="s">
        <v>2092</v>
      </c>
      <c r="D354" s="8" t="s">
        <v>2093</v>
      </c>
      <c r="E354" s="10" t="s">
        <v>2094</v>
      </c>
      <c r="F354" s="8" t="s">
        <v>2095</v>
      </c>
      <c r="G354" s="11" t="s">
        <v>14</v>
      </c>
    </row>
    <row r="355" ht="15.75" customHeight="1">
      <c r="A355" s="8" t="s">
        <v>2096</v>
      </c>
      <c r="B355" s="9" t="s">
        <v>2097</v>
      </c>
      <c r="C355" s="8" t="s">
        <v>215</v>
      </c>
      <c r="D355" s="8" t="s">
        <v>2098</v>
      </c>
      <c r="E355" s="10" t="s">
        <v>2099</v>
      </c>
      <c r="F355" s="8" t="s">
        <v>2100</v>
      </c>
      <c r="G355" s="11" t="s">
        <v>14</v>
      </c>
    </row>
    <row r="356" ht="15.75" customHeight="1">
      <c r="A356" s="8" t="s">
        <v>2101</v>
      </c>
      <c r="B356" s="9" t="s">
        <v>2102</v>
      </c>
      <c r="C356" s="8" t="s">
        <v>2103</v>
      </c>
      <c r="D356" s="8" t="s">
        <v>2104</v>
      </c>
      <c r="E356" s="10" t="s">
        <v>2105</v>
      </c>
      <c r="F356" s="8" t="s">
        <v>2106</v>
      </c>
      <c r="G356" s="11" t="s">
        <v>14</v>
      </c>
    </row>
    <row r="357" ht="15.75" customHeight="1">
      <c r="A357" s="8" t="s">
        <v>2107</v>
      </c>
      <c r="B357" s="9" t="s">
        <v>2108</v>
      </c>
      <c r="C357" s="8" t="s">
        <v>2109</v>
      </c>
      <c r="D357" s="8" t="s">
        <v>2110</v>
      </c>
      <c r="E357" s="10" t="s">
        <v>2111</v>
      </c>
      <c r="F357" s="8" t="s">
        <v>2112</v>
      </c>
      <c r="G357" s="11" t="s">
        <v>14</v>
      </c>
    </row>
    <row r="358" ht="15.75" customHeight="1">
      <c r="A358" s="8" t="s">
        <v>2113</v>
      </c>
      <c r="B358" s="9" t="s">
        <v>2114</v>
      </c>
      <c r="C358" s="8" t="s">
        <v>2115</v>
      </c>
      <c r="D358" s="8" t="s">
        <v>2116</v>
      </c>
      <c r="E358" s="10" t="s">
        <v>2117</v>
      </c>
      <c r="F358" s="8" t="s">
        <v>2118</v>
      </c>
      <c r="G358" s="11" t="s">
        <v>14</v>
      </c>
    </row>
    <row r="359" ht="15.75" customHeight="1">
      <c r="A359" s="8" t="s">
        <v>2119</v>
      </c>
      <c r="B359" s="9" t="s">
        <v>2120</v>
      </c>
      <c r="C359" s="8" t="s">
        <v>2121</v>
      </c>
      <c r="D359" s="8" t="s">
        <v>2122</v>
      </c>
      <c r="E359" s="10" t="s">
        <v>2123</v>
      </c>
      <c r="F359" s="8" t="s">
        <v>2124</v>
      </c>
      <c r="G359" s="11" t="s">
        <v>14</v>
      </c>
    </row>
    <row r="360" ht="15.75" customHeight="1">
      <c r="A360" s="8" t="s">
        <v>2125</v>
      </c>
      <c r="B360" s="9" t="s">
        <v>2126</v>
      </c>
      <c r="C360" s="8" t="s">
        <v>2127</v>
      </c>
      <c r="D360" s="8" t="s">
        <v>2128</v>
      </c>
      <c r="E360" s="10" t="s">
        <v>2129</v>
      </c>
      <c r="F360" s="8" t="s">
        <v>2130</v>
      </c>
      <c r="G360" s="11" t="s">
        <v>14</v>
      </c>
    </row>
    <row r="361" ht="15.75" customHeight="1">
      <c r="A361" s="8" t="s">
        <v>2131</v>
      </c>
      <c r="B361" s="9" t="s">
        <v>2132</v>
      </c>
      <c r="C361" s="8" t="s">
        <v>2133</v>
      </c>
      <c r="D361" s="8" t="s">
        <v>2134</v>
      </c>
      <c r="E361" s="10" t="s">
        <v>2135</v>
      </c>
      <c r="F361" s="8" t="s">
        <v>2136</v>
      </c>
      <c r="G361" s="11" t="s">
        <v>14</v>
      </c>
    </row>
    <row r="362" ht="15.75" customHeight="1">
      <c r="A362" s="8" t="s">
        <v>2137</v>
      </c>
      <c r="B362" s="9" t="s">
        <v>2138</v>
      </c>
      <c r="C362" s="8" t="s">
        <v>2139</v>
      </c>
      <c r="D362" s="8" t="s">
        <v>2140</v>
      </c>
      <c r="E362" s="10" t="s">
        <v>2141</v>
      </c>
      <c r="F362" s="8" t="s">
        <v>2142</v>
      </c>
      <c r="G362" s="11" t="s">
        <v>14</v>
      </c>
    </row>
    <row r="363" ht="15.75" customHeight="1">
      <c r="A363" s="8" t="s">
        <v>2143</v>
      </c>
      <c r="B363" s="9" t="s">
        <v>2144</v>
      </c>
      <c r="C363" s="8" t="s">
        <v>2145</v>
      </c>
      <c r="D363" s="8" t="s">
        <v>2146</v>
      </c>
      <c r="E363" s="10" t="s">
        <v>2147</v>
      </c>
      <c r="F363" s="8" t="s">
        <v>2148</v>
      </c>
      <c r="G363" s="11" t="s">
        <v>14</v>
      </c>
    </row>
    <row r="364" ht="15.75" customHeight="1">
      <c r="A364" s="8" t="s">
        <v>2149</v>
      </c>
      <c r="B364" s="9" t="s">
        <v>2150</v>
      </c>
      <c r="C364" s="8" t="s">
        <v>2151</v>
      </c>
      <c r="D364" s="8" t="s">
        <v>2152</v>
      </c>
      <c r="E364" s="10" t="s">
        <v>2153</v>
      </c>
      <c r="F364" s="8" t="s">
        <v>2154</v>
      </c>
      <c r="G364" s="11" t="s">
        <v>14</v>
      </c>
    </row>
    <row r="365" ht="15.75" customHeight="1">
      <c r="A365" s="8" t="s">
        <v>2155</v>
      </c>
      <c r="B365" s="9" t="s">
        <v>2156</v>
      </c>
      <c r="C365" s="8" t="s">
        <v>2157</v>
      </c>
      <c r="D365" s="8" t="s">
        <v>2158</v>
      </c>
      <c r="E365" s="10" t="s">
        <v>2159</v>
      </c>
      <c r="F365" s="8" t="s">
        <v>2160</v>
      </c>
      <c r="G365" s="11" t="s">
        <v>14</v>
      </c>
    </row>
    <row r="366" ht="15.75" customHeight="1">
      <c r="A366" s="8" t="s">
        <v>2161</v>
      </c>
      <c r="B366" s="9" t="s">
        <v>2162</v>
      </c>
      <c r="C366" s="8" t="s">
        <v>2163</v>
      </c>
      <c r="D366" s="8" t="s">
        <v>2164</v>
      </c>
      <c r="E366" s="10" t="s">
        <v>2165</v>
      </c>
      <c r="F366" s="8" t="s">
        <v>2166</v>
      </c>
      <c r="G366" s="11" t="s">
        <v>14</v>
      </c>
    </row>
    <row r="367" ht="15.75" customHeight="1">
      <c r="A367" s="8" t="s">
        <v>2167</v>
      </c>
      <c r="B367" s="9" t="s">
        <v>2168</v>
      </c>
      <c r="C367" s="8" t="s">
        <v>2169</v>
      </c>
      <c r="D367" s="8" t="s">
        <v>2170</v>
      </c>
      <c r="E367" s="10" t="s">
        <v>2171</v>
      </c>
      <c r="F367" s="8" t="s">
        <v>2172</v>
      </c>
      <c r="G367" s="11" t="s">
        <v>14</v>
      </c>
    </row>
    <row r="368" ht="15.75" customHeight="1">
      <c r="A368" s="8" t="s">
        <v>2173</v>
      </c>
      <c r="B368" s="9" t="s">
        <v>2174</v>
      </c>
      <c r="C368" s="8" t="s">
        <v>2175</v>
      </c>
      <c r="D368" s="8" t="s">
        <v>2176</v>
      </c>
      <c r="E368" s="10" t="s">
        <v>2177</v>
      </c>
      <c r="F368" s="8" t="s">
        <v>2178</v>
      </c>
      <c r="G368" s="11" t="s">
        <v>14</v>
      </c>
    </row>
    <row r="369" ht="15.75" customHeight="1">
      <c r="A369" s="8" t="s">
        <v>2179</v>
      </c>
      <c r="B369" s="9" t="s">
        <v>2180</v>
      </c>
      <c r="C369" s="8" t="s">
        <v>2181</v>
      </c>
      <c r="D369" s="8" t="s">
        <v>2182</v>
      </c>
      <c r="E369" s="10" t="s">
        <v>2183</v>
      </c>
      <c r="F369" s="8" t="s">
        <v>2184</v>
      </c>
      <c r="G369" s="11" t="s">
        <v>14</v>
      </c>
    </row>
    <row r="370" ht="15.75" customHeight="1">
      <c r="A370" s="8" t="s">
        <v>2185</v>
      </c>
      <c r="B370" s="9" t="s">
        <v>2186</v>
      </c>
      <c r="C370" s="8" t="s">
        <v>2187</v>
      </c>
      <c r="D370" s="8" t="s">
        <v>30</v>
      </c>
      <c r="E370" s="10" t="s">
        <v>2188</v>
      </c>
      <c r="F370" s="8" t="s">
        <v>2189</v>
      </c>
      <c r="G370" s="11" t="s">
        <v>14</v>
      </c>
    </row>
    <row r="371" ht="15.75" customHeight="1">
      <c r="A371" s="8" t="s">
        <v>2190</v>
      </c>
      <c r="B371" s="9" t="s">
        <v>2191</v>
      </c>
      <c r="C371" s="8" t="s">
        <v>2192</v>
      </c>
      <c r="D371" s="8" t="s">
        <v>2193</v>
      </c>
      <c r="E371" s="10" t="s">
        <v>2194</v>
      </c>
      <c r="F371" s="8" t="s">
        <v>2195</v>
      </c>
      <c r="G371" s="11" t="s">
        <v>14</v>
      </c>
    </row>
    <row r="372" ht="15.75" customHeight="1">
      <c r="A372" s="8" t="s">
        <v>2196</v>
      </c>
      <c r="B372" s="9" t="s">
        <v>2197</v>
      </c>
      <c r="C372" s="8" t="s">
        <v>2198</v>
      </c>
      <c r="D372" s="8" t="s">
        <v>2199</v>
      </c>
      <c r="E372" s="10" t="s">
        <v>2200</v>
      </c>
      <c r="F372" s="8" t="s">
        <v>2201</v>
      </c>
      <c r="G372" s="11" t="s">
        <v>14</v>
      </c>
    </row>
    <row r="373" ht="15.75" customHeight="1">
      <c r="A373" s="8" t="s">
        <v>2202</v>
      </c>
      <c r="B373" s="9" t="s">
        <v>2203</v>
      </c>
      <c r="C373" s="8" t="s">
        <v>2204</v>
      </c>
      <c r="D373" s="8" t="s">
        <v>2205</v>
      </c>
      <c r="E373" s="10" t="s">
        <v>2206</v>
      </c>
      <c r="F373" s="8" t="s">
        <v>2207</v>
      </c>
      <c r="G373" s="11" t="s">
        <v>14</v>
      </c>
    </row>
    <row r="374" ht="15.75" customHeight="1">
      <c r="A374" s="8" t="s">
        <v>2208</v>
      </c>
      <c r="B374" s="9" t="s">
        <v>2209</v>
      </c>
      <c r="C374" s="8" t="s">
        <v>2210</v>
      </c>
      <c r="D374" s="8" t="s">
        <v>2211</v>
      </c>
      <c r="E374" s="10" t="s">
        <v>2212</v>
      </c>
      <c r="F374" s="8" t="s">
        <v>2213</v>
      </c>
      <c r="G374" s="11" t="s">
        <v>14</v>
      </c>
    </row>
    <row r="375" ht="15.75" customHeight="1">
      <c r="A375" s="8" t="s">
        <v>2214</v>
      </c>
      <c r="B375" s="9" t="s">
        <v>2215</v>
      </c>
      <c r="C375" s="8" t="s">
        <v>245</v>
      </c>
      <c r="D375" s="8" t="s">
        <v>2216</v>
      </c>
      <c r="E375" s="10" t="s">
        <v>2217</v>
      </c>
      <c r="F375" s="8" t="s">
        <v>2218</v>
      </c>
      <c r="G375" s="11" t="s">
        <v>14</v>
      </c>
    </row>
    <row r="376" ht="15.75" customHeight="1">
      <c r="A376" s="8" t="s">
        <v>2219</v>
      </c>
      <c r="B376" s="9" t="s">
        <v>2220</v>
      </c>
      <c r="C376" s="8" t="s">
        <v>2221</v>
      </c>
      <c r="D376" s="8" t="s">
        <v>2222</v>
      </c>
      <c r="E376" s="10" t="s">
        <v>2223</v>
      </c>
      <c r="F376" s="8" t="s">
        <v>2224</v>
      </c>
      <c r="G376" s="11" t="s">
        <v>104</v>
      </c>
    </row>
    <row r="377" ht="15.75" customHeight="1">
      <c r="A377" s="8" t="s">
        <v>2225</v>
      </c>
      <c r="B377" s="9" t="s">
        <v>2226</v>
      </c>
      <c r="C377" s="8" t="s">
        <v>2227</v>
      </c>
      <c r="D377" s="8" t="s">
        <v>2228</v>
      </c>
      <c r="E377" s="10" t="s">
        <v>2229</v>
      </c>
      <c r="F377" s="8" t="s">
        <v>2230</v>
      </c>
      <c r="G377" s="11" t="s">
        <v>14</v>
      </c>
    </row>
    <row r="378" ht="15.75" customHeight="1">
      <c r="A378" s="8" t="s">
        <v>2231</v>
      </c>
      <c r="B378" s="9" t="s">
        <v>2232</v>
      </c>
      <c r="C378" s="8" t="s">
        <v>2233</v>
      </c>
      <c r="D378" s="8" t="s">
        <v>2234</v>
      </c>
      <c r="E378" s="10" t="s">
        <v>2235</v>
      </c>
      <c r="F378" s="8" t="s">
        <v>2236</v>
      </c>
      <c r="G378" s="11" t="s">
        <v>104</v>
      </c>
    </row>
    <row r="379" ht="15.75" customHeight="1">
      <c r="A379" s="8" t="s">
        <v>2237</v>
      </c>
      <c r="B379" s="9" t="s">
        <v>2238</v>
      </c>
      <c r="C379" s="8" t="s">
        <v>2239</v>
      </c>
      <c r="D379" s="8" t="s">
        <v>2240</v>
      </c>
      <c r="E379" s="10" t="s">
        <v>2241</v>
      </c>
      <c r="F379" s="8" t="s">
        <v>2242</v>
      </c>
      <c r="G379" s="11" t="s">
        <v>14</v>
      </c>
    </row>
    <row r="380" ht="15.75" customHeight="1">
      <c r="A380" s="8" t="s">
        <v>2243</v>
      </c>
      <c r="B380" s="9" t="s">
        <v>2244</v>
      </c>
      <c r="C380" s="8" t="s">
        <v>2245</v>
      </c>
      <c r="D380" s="8" t="s">
        <v>2246</v>
      </c>
      <c r="E380" s="10" t="s">
        <v>2247</v>
      </c>
      <c r="F380" s="8" t="s">
        <v>2248</v>
      </c>
      <c r="G380" s="11" t="s">
        <v>14</v>
      </c>
    </row>
    <row r="381" ht="15.75" customHeight="1">
      <c r="A381" s="8" t="s">
        <v>2249</v>
      </c>
      <c r="B381" s="9" t="s">
        <v>2250</v>
      </c>
      <c r="C381" s="8" t="s">
        <v>2251</v>
      </c>
      <c r="D381" s="8" t="s">
        <v>2252</v>
      </c>
      <c r="E381" s="10" t="s">
        <v>2253</v>
      </c>
      <c r="F381" s="8" t="s">
        <v>2254</v>
      </c>
      <c r="G381" s="11" t="s">
        <v>14</v>
      </c>
    </row>
    <row r="382" ht="15.75" customHeight="1">
      <c r="A382" s="8" t="s">
        <v>2255</v>
      </c>
      <c r="B382" s="9" t="s">
        <v>2256</v>
      </c>
      <c r="C382" s="8" t="s">
        <v>2257</v>
      </c>
      <c r="D382" s="8" t="s">
        <v>2258</v>
      </c>
      <c r="E382" s="10" t="s">
        <v>2259</v>
      </c>
      <c r="F382" s="8" t="s">
        <v>2260</v>
      </c>
      <c r="G382" s="11" t="s">
        <v>14</v>
      </c>
    </row>
    <row r="383" ht="15.75" customHeight="1">
      <c r="A383" s="8" t="s">
        <v>2261</v>
      </c>
      <c r="B383" s="9" t="s">
        <v>2262</v>
      </c>
      <c r="C383" s="8" t="s">
        <v>2263</v>
      </c>
      <c r="D383" s="8" t="s">
        <v>2264</v>
      </c>
      <c r="E383" s="10" t="s">
        <v>2265</v>
      </c>
      <c r="F383" s="8" t="s">
        <v>2266</v>
      </c>
      <c r="G383" s="11" t="s">
        <v>14</v>
      </c>
    </row>
    <row r="384" ht="15.75" customHeight="1">
      <c r="A384" s="8" t="s">
        <v>2267</v>
      </c>
      <c r="B384" s="9" t="s">
        <v>2268</v>
      </c>
      <c r="C384" s="8" t="s">
        <v>2269</v>
      </c>
      <c r="D384" s="8" t="s">
        <v>2270</v>
      </c>
      <c r="E384" s="10" t="s">
        <v>2271</v>
      </c>
      <c r="F384" s="8" t="s">
        <v>2272</v>
      </c>
      <c r="G384" s="11" t="s">
        <v>104</v>
      </c>
    </row>
    <row r="385" ht="15.75" customHeight="1">
      <c r="A385" s="8" t="s">
        <v>2273</v>
      </c>
      <c r="B385" s="9" t="s">
        <v>2274</v>
      </c>
      <c r="C385" s="8" t="s">
        <v>2275</v>
      </c>
      <c r="D385" s="8" t="s">
        <v>2276</v>
      </c>
      <c r="E385" s="10" t="s">
        <v>2277</v>
      </c>
      <c r="F385" s="8" t="s">
        <v>2278</v>
      </c>
      <c r="G385" s="11" t="s">
        <v>104</v>
      </c>
    </row>
    <row r="386" ht="15.75" customHeight="1">
      <c r="A386" s="8" t="s">
        <v>2279</v>
      </c>
      <c r="B386" s="9" t="s">
        <v>2280</v>
      </c>
      <c r="C386" s="8" t="s">
        <v>2281</v>
      </c>
      <c r="D386" s="8" t="s">
        <v>2282</v>
      </c>
      <c r="E386" s="10" t="s">
        <v>2283</v>
      </c>
      <c r="F386" s="8" t="s">
        <v>2284</v>
      </c>
      <c r="G386" s="11" t="s">
        <v>14</v>
      </c>
    </row>
    <row r="387" ht="15.75" customHeight="1">
      <c r="A387" s="8" t="s">
        <v>2285</v>
      </c>
      <c r="B387" s="9" t="s">
        <v>2286</v>
      </c>
      <c r="C387" s="8" t="s">
        <v>1476</v>
      </c>
      <c r="D387" s="8" t="s">
        <v>2287</v>
      </c>
      <c r="E387" s="10" t="s">
        <v>2288</v>
      </c>
      <c r="F387" s="8" t="s">
        <v>2289</v>
      </c>
      <c r="G387" s="11" t="s">
        <v>14</v>
      </c>
    </row>
    <row r="388" ht="15.75" customHeight="1">
      <c r="A388" s="8" t="s">
        <v>2290</v>
      </c>
      <c r="B388" s="9" t="s">
        <v>2291</v>
      </c>
      <c r="C388" s="8" t="s">
        <v>2292</v>
      </c>
      <c r="D388" s="8" t="s">
        <v>2293</v>
      </c>
      <c r="E388" s="10" t="s">
        <v>2294</v>
      </c>
      <c r="F388" s="8" t="s">
        <v>2295</v>
      </c>
      <c r="G388" s="11" t="s">
        <v>14</v>
      </c>
    </row>
    <row r="389" ht="15.75" customHeight="1">
      <c r="A389" s="8" t="s">
        <v>2296</v>
      </c>
      <c r="B389" s="9" t="s">
        <v>2297</v>
      </c>
      <c r="C389" s="8" t="s">
        <v>2298</v>
      </c>
      <c r="D389" s="8" t="s">
        <v>2299</v>
      </c>
      <c r="E389" s="10" t="s">
        <v>2300</v>
      </c>
      <c r="F389" s="8" t="s">
        <v>2301</v>
      </c>
      <c r="G389" s="11" t="s">
        <v>14</v>
      </c>
    </row>
    <row r="390" ht="15.75" customHeight="1">
      <c r="A390" s="8" t="s">
        <v>2302</v>
      </c>
      <c r="B390" s="9" t="s">
        <v>2303</v>
      </c>
      <c r="C390" s="8" t="s">
        <v>2304</v>
      </c>
      <c r="D390" s="8" t="s">
        <v>2305</v>
      </c>
      <c r="E390" s="10" t="s">
        <v>2306</v>
      </c>
      <c r="F390" s="8" t="s">
        <v>2307</v>
      </c>
      <c r="G390" s="11" t="s">
        <v>14</v>
      </c>
    </row>
    <row r="391" ht="15.75" customHeight="1">
      <c r="A391" s="8" t="s">
        <v>2308</v>
      </c>
      <c r="B391" s="9" t="s">
        <v>2309</v>
      </c>
      <c r="C391" s="8" t="s">
        <v>2310</v>
      </c>
      <c r="D391" s="8" t="s">
        <v>2311</v>
      </c>
      <c r="E391" s="10" t="s">
        <v>2312</v>
      </c>
      <c r="F391" s="8" t="s">
        <v>2313</v>
      </c>
      <c r="G391" s="11" t="s">
        <v>14</v>
      </c>
    </row>
    <row r="392" ht="15.75" customHeight="1">
      <c r="A392" s="8" t="s">
        <v>2314</v>
      </c>
      <c r="B392" s="9" t="s">
        <v>2315</v>
      </c>
      <c r="C392" s="8" t="s">
        <v>2316</v>
      </c>
      <c r="D392" s="8" t="s">
        <v>30</v>
      </c>
      <c r="E392" s="10" t="s">
        <v>2317</v>
      </c>
      <c r="F392" s="8" t="s">
        <v>2318</v>
      </c>
      <c r="G392" s="11" t="s">
        <v>14</v>
      </c>
    </row>
    <row r="393" ht="15.75" customHeight="1">
      <c r="A393" s="8" t="s">
        <v>2319</v>
      </c>
      <c r="B393" s="9" t="s">
        <v>2320</v>
      </c>
      <c r="C393" s="8" t="s">
        <v>2321</v>
      </c>
      <c r="D393" s="8" t="s">
        <v>2322</v>
      </c>
      <c r="E393" s="10" t="s">
        <v>2323</v>
      </c>
      <c r="F393" s="8" t="s">
        <v>2324</v>
      </c>
      <c r="G393" s="11" t="s">
        <v>14</v>
      </c>
    </row>
    <row r="394" ht="15.75" customHeight="1">
      <c r="A394" s="8" t="s">
        <v>2325</v>
      </c>
      <c r="B394" s="9" t="s">
        <v>2326</v>
      </c>
      <c r="C394" s="8" t="s">
        <v>2327</v>
      </c>
      <c r="D394" s="8" t="s">
        <v>2328</v>
      </c>
      <c r="E394" s="10" t="s">
        <v>2329</v>
      </c>
      <c r="F394" s="8" t="s">
        <v>2330</v>
      </c>
      <c r="G394" s="11" t="s">
        <v>14</v>
      </c>
    </row>
    <row r="395" ht="15.75" customHeight="1">
      <c r="A395" s="8" t="s">
        <v>2331</v>
      </c>
      <c r="B395" s="9" t="s">
        <v>2332</v>
      </c>
      <c r="C395" s="8" t="s">
        <v>2333</v>
      </c>
      <c r="D395" s="8" t="s">
        <v>2334</v>
      </c>
      <c r="E395" s="10" t="s">
        <v>2335</v>
      </c>
      <c r="F395" s="8" t="s">
        <v>2336</v>
      </c>
      <c r="G395" s="11" t="s">
        <v>14</v>
      </c>
    </row>
    <row r="396" ht="15.75" customHeight="1">
      <c r="A396" s="8" t="s">
        <v>2337</v>
      </c>
      <c r="B396" s="9" t="s">
        <v>2338</v>
      </c>
      <c r="C396" s="8" t="s">
        <v>2339</v>
      </c>
      <c r="D396" s="8" t="s">
        <v>2340</v>
      </c>
      <c r="E396" s="10" t="s">
        <v>2341</v>
      </c>
      <c r="F396" s="8" t="s">
        <v>2342</v>
      </c>
      <c r="G396" s="11" t="s">
        <v>14</v>
      </c>
    </row>
    <row r="397" ht="15.75" customHeight="1">
      <c r="A397" s="8" t="s">
        <v>2343</v>
      </c>
      <c r="B397" s="9" t="s">
        <v>2344</v>
      </c>
      <c r="C397" s="8" t="s">
        <v>2345</v>
      </c>
      <c r="D397" s="8" t="s">
        <v>2346</v>
      </c>
      <c r="E397" s="10" t="s">
        <v>2347</v>
      </c>
      <c r="F397" s="8" t="s">
        <v>2348</v>
      </c>
      <c r="G397" s="11" t="s">
        <v>14</v>
      </c>
    </row>
    <row r="398" ht="15.75" customHeight="1">
      <c r="A398" s="8" t="s">
        <v>2349</v>
      </c>
      <c r="B398" s="9" t="s">
        <v>2350</v>
      </c>
      <c r="C398" s="8" t="s">
        <v>2351</v>
      </c>
      <c r="D398" s="8" t="s">
        <v>2352</v>
      </c>
      <c r="E398" s="10" t="s">
        <v>2353</v>
      </c>
      <c r="F398" s="8" t="s">
        <v>2354</v>
      </c>
      <c r="G398" s="11" t="s">
        <v>14</v>
      </c>
    </row>
    <row r="399" ht="15.75" customHeight="1">
      <c r="A399" s="8" t="s">
        <v>2355</v>
      </c>
      <c r="B399" s="9" t="s">
        <v>2356</v>
      </c>
      <c r="C399" s="8" t="s">
        <v>2357</v>
      </c>
      <c r="D399" s="8" t="s">
        <v>2358</v>
      </c>
      <c r="E399" s="10" t="s">
        <v>2359</v>
      </c>
      <c r="F399" s="8" t="s">
        <v>2360</v>
      </c>
      <c r="G399" s="11" t="s">
        <v>14</v>
      </c>
    </row>
    <row r="400" ht="15.75" customHeight="1">
      <c r="A400" s="8" t="s">
        <v>2361</v>
      </c>
      <c r="B400" s="9" t="s">
        <v>2362</v>
      </c>
      <c r="C400" s="8" t="s">
        <v>2363</v>
      </c>
      <c r="D400" s="8" t="s">
        <v>2364</v>
      </c>
      <c r="E400" s="10" t="s">
        <v>2365</v>
      </c>
      <c r="F400" s="8" t="s">
        <v>2366</v>
      </c>
      <c r="G400" s="11" t="s">
        <v>14</v>
      </c>
    </row>
    <row r="401" ht="15.75" customHeight="1">
      <c r="A401" s="8" t="s">
        <v>2367</v>
      </c>
      <c r="B401" s="9" t="s">
        <v>2368</v>
      </c>
      <c r="C401" s="8" t="s">
        <v>2369</v>
      </c>
      <c r="D401" s="8" t="s">
        <v>2370</v>
      </c>
      <c r="E401" s="10" t="s">
        <v>2371</v>
      </c>
      <c r="F401" s="8" t="s">
        <v>2372</v>
      </c>
      <c r="G401" s="11" t="s">
        <v>14</v>
      </c>
    </row>
    <row r="402" ht="15.75" customHeight="1">
      <c r="A402" s="8" t="s">
        <v>2373</v>
      </c>
      <c r="B402" s="9" t="s">
        <v>2374</v>
      </c>
      <c r="C402" s="8" t="s">
        <v>17</v>
      </c>
      <c r="D402" s="8" t="s">
        <v>2375</v>
      </c>
      <c r="E402" s="10" t="s">
        <v>2376</v>
      </c>
      <c r="F402" s="8" t="s">
        <v>2377</v>
      </c>
      <c r="G402" s="11" t="s">
        <v>14</v>
      </c>
    </row>
    <row r="403" ht="15.75" customHeight="1">
      <c r="A403" s="8" t="s">
        <v>2378</v>
      </c>
      <c r="B403" s="9" t="s">
        <v>2379</v>
      </c>
      <c r="C403" s="8" t="s">
        <v>2380</v>
      </c>
      <c r="D403" s="8" t="s">
        <v>2381</v>
      </c>
      <c r="E403" s="10" t="s">
        <v>2382</v>
      </c>
      <c r="F403" s="8" t="s">
        <v>2383</v>
      </c>
      <c r="G403" s="11" t="s">
        <v>14</v>
      </c>
    </row>
    <row r="404" ht="15.75" customHeight="1">
      <c r="A404" s="8" t="s">
        <v>2384</v>
      </c>
      <c r="B404" s="9" t="s">
        <v>2385</v>
      </c>
      <c r="C404" s="8" t="s">
        <v>2386</v>
      </c>
      <c r="D404" s="8" t="s">
        <v>2387</v>
      </c>
      <c r="E404" s="10" t="s">
        <v>2388</v>
      </c>
      <c r="F404" s="8" t="s">
        <v>2389</v>
      </c>
      <c r="G404" s="11" t="s">
        <v>14</v>
      </c>
    </row>
    <row r="405" ht="15.75" customHeight="1">
      <c r="A405" s="8" t="s">
        <v>2390</v>
      </c>
      <c r="B405" s="9" t="s">
        <v>2391</v>
      </c>
      <c r="C405" s="8" t="s">
        <v>2392</v>
      </c>
      <c r="D405" s="8" t="s">
        <v>2393</v>
      </c>
      <c r="E405" s="10" t="s">
        <v>2394</v>
      </c>
      <c r="F405" s="8" t="s">
        <v>2395</v>
      </c>
      <c r="G405" s="11" t="s">
        <v>14</v>
      </c>
    </row>
    <row r="406" ht="15.75" customHeight="1">
      <c r="A406" s="8" t="s">
        <v>2396</v>
      </c>
      <c r="B406" s="9" t="s">
        <v>2397</v>
      </c>
      <c r="C406" s="8" t="s">
        <v>2398</v>
      </c>
      <c r="D406" s="8" t="s">
        <v>2399</v>
      </c>
      <c r="E406" s="10" t="s">
        <v>2400</v>
      </c>
      <c r="F406" s="8" t="s">
        <v>2401</v>
      </c>
      <c r="G406" s="11" t="s">
        <v>14</v>
      </c>
    </row>
    <row r="407" ht="15.75" customHeight="1">
      <c r="A407" s="8" t="s">
        <v>2402</v>
      </c>
      <c r="B407" s="9" t="s">
        <v>2403</v>
      </c>
      <c r="C407" s="8" t="s">
        <v>2404</v>
      </c>
      <c r="D407" s="8" t="s">
        <v>2405</v>
      </c>
      <c r="E407" s="10" t="s">
        <v>2406</v>
      </c>
      <c r="F407" s="8" t="s">
        <v>2407</v>
      </c>
      <c r="G407" s="11" t="s">
        <v>14</v>
      </c>
    </row>
    <row r="408" ht="15.75" customHeight="1">
      <c r="A408" s="8" t="s">
        <v>2408</v>
      </c>
      <c r="B408" s="9" t="s">
        <v>2409</v>
      </c>
      <c r="C408" s="8" t="s">
        <v>2410</v>
      </c>
      <c r="D408" s="8" t="s">
        <v>2411</v>
      </c>
      <c r="E408" s="10" t="s">
        <v>2412</v>
      </c>
      <c r="F408" s="8" t="s">
        <v>2413</v>
      </c>
      <c r="G408" s="11" t="s">
        <v>14</v>
      </c>
    </row>
    <row r="409" ht="15.75" customHeight="1">
      <c r="A409" s="8" t="s">
        <v>2414</v>
      </c>
      <c r="B409" s="9" t="s">
        <v>2415</v>
      </c>
      <c r="C409" s="8" t="s">
        <v>2416</v>
      </c>
      <c r="D409" s="8" t="s">
        <v>2417</v>
      </c>
      <c r="E409" s="10" t="s">
        <v>2418</v>
      </c>
      <c r="F409" s="8" t="s">
        <v>2419</v>
      </c>
      <c r="G409" s="11" t="s">
        <v>14</v>
      </c>
    </row>
    <row r="410" ht="15.75" customHeight="1">
      <c r="A410" s="8" t="s">
        <v>2420</v>
      </c>
      <c r="B410" s="9" t="s">
        <v>2421</v>
      </c>
      <c r="C410" s="8" t="s">
        <v>2422</v>
      </c>
      <c r="D410" s="8" t="s">
        <v>30</v>
      </c>
      <c r="E410" s="10" t="s">
        <v>2423</v>
      </c>
      <c r="F410" s="8" t="s">
        <v>2424</v>
      </c>
      <c r="G410" s="11" t="s">
        <v>14</v>
      </c>
    </row>
    <row r="411" ht="15.75" customHeight="1">
      <c r="A411" s="8" t="s">
        <v>2425</v>
      </c>
      <c r="B411" s="9" t="s">
        <v>2426</v>
      </c>
      <c r="C411" s="8" t="s">
        <v>411</v>
      </c>
      <c r="D411" s="8" t="s">
        <v>2427</v>
      </c>
      <c r="E411" s="10" t="s">
        <v>2428</v>
      </c>
      <c r="F411" s="8" t="s">
        <v>2429</v>
      </c>
      <c r="G411" s="11" t="s">
        <v>14</v>
      </c>
    </row>
    <row r="412" ht="15.75" customHeight="1">
      <c r="A412" s="8" t="s">
        <v>2430</v>
      </c>
      <c r="B412" s="9" t="s">
        <v>2431</v>
      </c>
      <c r="C412" s="8" t="s">
        <v>2432</v>
      </c>
      <c r="D412" s="8" t="s">
        <v>2433</v>
      </c>
      <c r="E412" s="10" t="s">
        <v>2434</v>
      </c>
      <c r="F412" s="8" t="s">
        <v>2435</v>
      </c>
      <c r="G412" s="11" t="s">
        <v>14</v>
      </c>
    </row>
    <row r="413" ht="15.75" customHeight="1">
      <c r="A413" s="8" t="s">
        <v>2436</v>
      </c>
      <c r="B413" s="9" t="s">
        <v>2437</v>
      </c>
      <c r="C413" s="8" t="s">
        <v>2438</v>
      </c>
      <c r="D413" s="8" t="s">
        <v>2439</v>
      </c>
      <c r="E413" s="10" t="s">
        <v>2440</v>
      </c>
      <c r="F413" s="8" t="s">
        <v>2441</v>
      </c>
      <c r="G413" s="11" t="s">
        <v>14</v>
      </c>
    </row>
    <row r="414" ht="15.75" customHeight="1">
      <c r="A414" s="8" t="s">
        <v>2442</v>
      </c>
      <c r="B414" s="9" t="s">
        <v>2443</v>
      </c>
      <c r="C414" s="8" t="s">
        <v>2444</v>
      </c>
      <c r="D414" s="8" t="s">
        <v>2445</v>
      </c>
      <c r="E414" s="10" t="s">
        <v>2446</v>
      </c>
      <c r="F414" s="8" t="s">
        <v>2447</v>
      </c>
      <c r="G414" s="11" t="s">
        <v>14</v>
      </c>
    </row>
    <row r="415" ht="15.75" customHeight="1">
      <c r="A415" s="8" t="s">
        <v>2448</v>
      </c>
      <c r="B415" s="9" t="s">
        <v>2449</v>
      </c>
      <c r="C415" s="8" t="s">
        <v>2450</v>
      </c>
      <c r="D415" s="8" t="s">
        <v>2451</v>
      </c>
      <c r="E415" s="10" t="s">
        <v>2452</v>
      </c>
      <c r="F415" s="8" t="s">
        <v>2453</v>
      </c>
      <c r="G415" s="11" t="s">
        <v>14</v>
      </c>
    </row>
    <row r="416" ht="15.75" customHeight="1">
      <c r="A416" s="8" t="s">
        <v>2454</v>
      </c>
      <c r="B416" s="9" t="s">
        <v>2455</v>
      </c>
      <c r="C416" s="8" t="s">
        <v>2456</v>
      </c>
      <c r="D416" s="8" t="s">
        <v>2457</v>
      </c>
      <c r="E416" s="10" t="s">
        <v>2458</v>
      </c>
      <c r="F416" s="8" t="s">
        <v>2459</v>
      </c>
      <c r="G416" s="11" t="s">
        <v>14</v>
      </c>
    </row>
    <row r="417" ht="15.75" customHeight="1">
      <c r="A417" s="8" t="s">
        <v>2460</v>
      </c>
      <c r="B417" s="9" t="s">
        <v>2461</v>
      </c>
      <c r="C417" s="8" t="s">
        <v>2462</v>
      </c>
      <c r="D417" s="8" t="s">
        <v>2463</v>
      </c>
      <c r="E417" s="10" t="s">
        <v>2464</v>
      </c>
      <c r="F417" s="8" t="s">
        <v>2465</v>
      </c>
      <c r="G417" s="11" t="s">
        <v>14</v>
      </c>
    </row>
    <row r="418" ht="15.75" customHeight="1">
      <c r="A418" s="8" t="s">
        <v>2466</v>
      </c>
      <c r="B418" s="9" t="s">
        <v>2467</v>
      </c>
      <c r="C418" s="8" t="s">
        <v>2468</v>
      </c>
      <c r="D418" s="8" t="s">
        <v>2469</v>
      </c>
      <c r="E418" s="10" t="s">
        <v>2470</v>
      </c>
      <c r="F418" s="8" t="s">
        <v>2471</v>
      </c>
      <c r="G418" s="11" t="s">
        <v>14</v>
      </c>
    </row>
    <row r="419" ht="15.75" customHeight="1">
      <c r="A419" s="8" t="s">
        <v>2472</v>
      </c>
      <c r="B419" s="9" t="s">
        <v>2473</v>
      </c>
      <c r="C419" s="8" t="s">
        <v>2474</v>
      </c>
      <c r="D419" s="8" t="s">
        <v>2475</v>
      </c>
      <c r="E419" s="10" t="s">
        <v>2476</v>
      </c>
      <c r="F419" s="8" t="s">
        <v>2477</v>
      </c>
      <c r="G419" s="11" t="s">
        <v>14</v>
      </c>
    </row>
    <row r="420" ht="15.75" customHeight="1">
      <c r="A420" s="8" t="s">
        <v>2478</v>
      </c>
      <c r="B420" s="9" t="s">
        <v>2479</v>
      </c>
      <c r="C420" s="8" t="s">
        <v>2480</v>
      </c>
      <c r="D420" s="8" t="s">
        <v>2481</v>
      </c>
      <c r="E420" s="10" t="s">
        <v>2482</v>
      </c>
      <c r="F420" s="8" t="s">
        <v>2483</v>
      </c>
      <c r="G420" s="11" t="s">
        <v>14</v>
      </c>
    </row>
    <row r="421" ht="15.75" customHeight="1">
      <c r="A421" s="8" t="s">
        <v>2484</v>
      </c>
      <c r="B421" s="9" t="s">
        <v>2485</v>
      </c>
      <c r="C421" s="8" t="s">
        <v>2486</v>
      </c>
      <c r="D421" s="8" t="s">
        <v>2487</v>
      </c>
      <c r="E421" s="10" t="s">
        <v>2488</v>
      </c>
      <c r="F421" s="8" t="s">
        <v>2489</v>
      </c>
      <c r="G421" s="11" t="s">
        <v>104</v>
      </c>
    </row>
    <row r="422" ht="15.75" customHeight="1">
      <c r="A422" s="8" t="s">
        <v>2490</v>
      </c>
      <c r="B422" s="9" t="s">
        <v>2491</v>
      </c>
      <c r="C422" s="8" t="s">
        <v>17</v>
      </c>
      <c r="D422" s="8" t="s">
        <v>2492</v>
      </c>
      <c r="E422" s="10" t="s">
        <v>2493</v>
      </c>
      <c r="F422" s="8" t="s">
        <v>2494</v>
      </c>
      <c r="G422" s="11" t="s">
        <v>14</v>
      </c>
    </row>
    <row r="423" ht="15.75" customHeight="1">
      <c r="A423" s="8" t="s">
        <v>2495</v>
      </c>
      <c r="B423" s="9" t="s">
        <v>2496</v>
      </c>
      <c r="C423" s="8" t="s">
        <v>2497</v>
      </c>
      <c r="D423" s="8" t="s">
        <v>2498</v>
      </c>
      <c r="E423" s="10" t="s">
        <v>2499</v>
      </c>
      <c r="F423" s="8" t="s">
        <v>2500</v>
      </c>
      <c r="G423" s="11" t="s">
        <v>104</v>
      </c>
    </row>
    <row r="424" ht="15.75" customHeight="1">
      <c r="A424" s="8" t="s">
        <v>2501</v>
      </c>
      <c r="B424" s="9" t="s">
        <v>2502</v>
      </c>
      <c r="C424" s="8" t="s">
        <v>1672</v>
      </c>
      <c r="D424" s="8" t="s">
        <v>2503</v>
      </c>
      <c r="E424" s="10" t="s">
        <v>2504</v>
      </c>
      <c r="F424" s="8" t="s">
        <v>2505</v>
      </c>
      <c r="G424" s="11" t="s">
        <v>14</v>
      </c>
    </row>
    <row r="425" ht="15.75" customHeight="1">
      <c r="A425" s="8" t="s">
        <v>2506</v>
      </c>
      <c r="B425" s="9" t="s">
        <v>2507</v>
      </c>
      <c r="C425" s="8" t="s">
        <v>2508</v>
      </c>
      <c r="D425" s="8" t="s">
        <v>2509</v>
      </c>
      <c r="E425" s="10" t="s">
        <v>2510</v>
      </c>
      <c r="F425" s="8" t="s">
        <v>2511</v>
      </c>
      <c r="G425" s="11" t="s">
        <v>14</v>
      </c>
    </row>
    <row r="426" ht="15.75" customHeight="1">
      <c r="A426" s="8" t="s">
        <v>2512</v>
      </c>
      <c r="B426" s="9" t="s">
        <v>2513</v>
      </c>
      <c r="C426" s="8" t="s">
        <v>2514</v>
      </c>
      <c r="D426" s="8" t="s">
        <v>2515</v>
      </c>
      <c r="E426" s="10" t="s">
        <v>2516</v>
      </c>
      <c r="F426" s="8" t="s">
        <v>2517</v>
      </c>
      <c r="G426" s="11" t="s">
        <v>14</v>
      </c>
    </row>
    <row r="427" ht="15.75" customHeight="1">
      <c r="A427" s="8" t="s">
        <v>2518</v>
      </c>
      <c r="B427" s="9" t="s">
        <v>2519</v>
      </c>
      <c r="C427" s="8" t="s">
        <v>2520</v>
      </c>
      <c r="D427" s="8" t="s">
        <v>2521</v>
      </c>
      <c r="E427" s="10" t="s">
        <v>2522</v>
      </c>
      <c r="F427" s="8" t="s">
        <v>2523</v>
      </c>
      <c r="G427" s="11" t="s">
        <v>14</v>
      </c>
    </row>
    <row r="428" ht="15.75" customHeight="1">
      <c r="A428" s="8" t="s">
        <v>2524</v>
      </c>
      <c r="B428" s="9" t="s">
        <v>2525</v>
      </c>
      <c r="C428" s="8" t="s">
        <v>2526</v>
      </c>
      <c r="D428" s="8" t="s">
        <v>2527</v>
      </c>
      <c r="E428" s="10" t="s">
        <v>2528</v>
      </c>
      <c r="F428" s="8" t="s">
        <v>2529</v>
      </c>
      <c r="G428" s="11" t="s">
        <v>14</v>
      </c>
    </row>
    <row r="429" ht="15.75" customHeight="1">
      <c r="A429" s="8" t="s">
        <v>2530</v>
      </c>
      <c r="B429" s="9" t="s">
        <v>2531</v>
      </c>
      <c r="C429" s="8" t="s">
        <v>1476</v>
      </c>
      <c r="D429" s="8" t="s">
        <v>2532</v>
      </c>
      <c r="E429" s="10" t="s">
        <v>2533</v>
      </c>
      <c r="F429" s="8" t="s">
        <v>2534</v>
      </c>
      <c r="G429" s="11" t="s">
        <v>14</v>
      </c>
    </row>
    <row r="430" ht="15.75" customHeight="1">
      <c r="A430" s="8" t="s">
        <v>2535</v>
      </c>
      <c r="B430" s="9" t="s">
        <v>2536</v>
      </c>
      <c r="C430" s="8" t="s">
        <v>2537</v>
      </c>
      <c r="D430" s="8" t="s">
        <v>2538</v>
      </c>
      <c r="E430" s="10" t="s">
        <v>2539</v>
      </c>
      <c r="F430" s="8" t="s">
        <v>2540</v>
      </c>
      <c r="G430" s="11" t="s">
        <v>14</v>
      </c>
    </row>
    <row r="431" ht="15.75" customHeight="1">
      <c r="A431" s="8" t="s">
        <v>2541</v>
      </c>
      <c r="B431" s="9" t="s">
        <v>2542</v>
      </c>
      <c r="C431" s="8" t="s">
        <v>2543</v>
      </c>
      <c r="D431" s="8" t="s">
        <v>2544</v>
      </c>
      <c r="E431" s="10" t="s">
        <v>2545</v>
      </c>
      <c r="F431" s="8" t="s">
        <v>2546</v>
      </c>
      <c r="G431" s="11" t="s">
        <v>14</v>
      </c>
    </row>
    <row r="432" ht="15.75" customHeight="1">
      <c r="A432" s="8" t="s">
        <v>2547</v>
      </c>
      <c r="B432" s="9" t="s">
        <v>2548</v>
      </c>
      <c r="C432" s="8" t="s">
        <v>2549</v>
      </c>
      <c r="D432" s="8" t="s">
        <v>2550</v>
      </c>
      <c r="E432" s="10" t="s">
        <v>2551</v>
      </c>
      <c r="F432" s="8" t="s">
        <v>2552</v>
      </c>
      <c r="G432" s="11" t="s">
        <v>14</v>
      </c>
    </row>
    <row r="433" ht="15.75" customHeight="1">
      <c r="A433" s="8" t="s">
        <v>2553</v>
      </c>
      <c r="B433" s="9" t="s">
        <v>2554</v>
      </c>
      <c r="C433" s="8" t="s">
        <v>2555</v>
      </c>
      <c r="D433" s="8" t="s">
        <v>2556</v>
      </c>
      <c r="E433" s="10" t="s">
        <v>2557</v>
      </c>
      <c r="F433" s="8" t="s">
        <v>2558</v>
      </c>
      <c r="G433" s="11" t="s">
        <v>14</v>
      </c>
    </row>
    <row r="434" ht="15.75" customHeight="1">
      <c r="A434" s="8" t="s">
        <v>2559</v>
      </c>
      <c r="B434" s="9" t="s">
        <v>2560</v>
      </c>
      <c r="C434" s="8" t="s">
        <v>2561</v>
      </c>
      <c r="D434" s="8" t="s">
        <v>2562</v>
      </c>
      <c r="E434" s="10" t="s">
        <v>2563</v>
      </c>
      <c r="F434" s="8" t="s">
        <v>2564</v>
      </c>
      <c r="G434" s="11" t="s">
        <v>14</v>
      </c>
    </row>
    <row r="435" ht="15.75" customHeight="1">
      <c r="A435" s="8" t="s">
        <v>2565</v>
      </c>
      <c r="B435" s="9" t="s">
        <v>2566</v>
      </c>
      <c r="C435" s="8" t="s">
        <v>2567</v>
      </c>
      <c r="D435" s="8" t="s">
        <v>2568</v>
      </c>
      <c r="E435" s="10" t="s">
        <v>2569</v>
      </c>
      <c r="F435" s="8" t="s">
        <v>2570</v>
      </c>
      <c r="G435" s="11" t="s">
        <v>14</v>
      </c>
    </row>
    <row r="436" ht="15.75" customHeight="1">
      <c r="A436" s="8" t="s">
        <v>2571</v>
      </c>
      <c r="B436" s="9" t="s">
        <v>2572</v>
      </c>
      <c r="C436" s="8" t="s">
        <v>1901</v>
      </c>
      <c r="D436" s="8" t="s">
        <v>2573</v>
      </c>
      <c r="E436" s="10" t="s">
        <v>2574</v>
      </c>
      <c r="F436" s="8" t="s">
        <v>2575</v>
      </c>
      <c r="G436" s="11" t="s">
        <v>14</v>
      </c>
    </row>
    <row r="437" ht="15.75" customHeight="1">
      <c r="A437" s="8" t="s">
        <v>2576</v>
      </c>
      <c r="B437" s="9" t="s">
        <v>2577</v>
      </c>
      <c r="C437" s="8" t="s">
        <v>17</v>
      </c>
      <c r="D437" s="8" t="s">
        <v>2578</v>
      </c>
      <c r="E437" s="10" t="s">
        <v>2579</v>
      </c>
      <c r="F437" s="8" t="s">
        <v>2580</v>
      </c>
      <c r="G437" s="11" t="s">
        <v>14</v>
      </c>
    </row>
    <row r="438" ht="15.75" customHeight="1">
      <c r="A438" s="8" t="s">
        <v>2581</v>
      </c>
      <c r="B438" s="9" t="s">
        <v>2582</v>
      </c>
      <c r="C438" s="8" t="s">
        <v>2583</v>
      </c>
      <c r="D438" s="8" t="s">
        <v>2584</v>
      </c>
      <c r="E438" s="10" t="s">
        <v>2585</v>
      </c>
      <c r="F438" s="8" t="s">
        <v>2586</v>
      </c>
      <c r="G438" s="11" t="s">
        <v>14</v>
      </c>
    </row>
    <row r="439" ht="15.75" customHeight="1">
      <c r="A439" s="8" t="s">
        <v>2587</v>
      </c>
      <c r="B439" s="9" t="s">
        <v>2588</v>
      </c>
      <c r="C439" s="8" t="s">
        <v>2589</v>
      </c>
      <c r="D439" s="8" t="s">
        <v>2590</v>
      </c>
      <c r="E439" s="10" t="s">
        <v>2591</v>
      </c>
      <c r="F439" s="8" t="s">
        <v>2592</v>
      </c>
      <c r="G439" s="11" t="s">
        <v>14</v>
      </c>
    </row>
    <row r="440" ht="15.75" customHeight="1">
      <c r="A440" s="8" t="s">
        <v>2593</v>
      </c>
      <c r="B440" s="9" t="s">
        <v>2594</v>
      </c>
      <c r="C440" s="8" t="s">
        <v>2595</v>
      </c>
      <c r="D440" s="8" t="s">
        <v>2596</v>
      </c>
      <c r="E440" s="10" t="s">
        <v>2597</v>
      </c>
      <c r="F440" s="8" t="s">
        <v>2598</v>
      </c>
      <c r="G440" s="11" t="s">
        <v>14</v>
      </c>
    </row>
    <row r="441" ht="15.75" customHeight="1">
      <c r="A441" s="8" t="s">
        <v>2599</v>
      </c>
      <c r="B441" s="9" t="s">
        <v>2600</v>
      </c>
      <c r="C441" s="8" t="s">
        <v>2601</v>
      </c>
      <c r="D441" s="8" t="s">
        <v>2602</v>
      </c>
      <c r="E441" s="10" t="s">
        <v>2603</v>
      </c>
      <c r="F441" s="8" t="s">
        <v>2604</v>
      </c>
      <c r="G441" s="11" t="s">
        <v>14</v>
      </c>
    </row>
    <row r="442" ht="15.75" customHeight="1">
      <c r="A442" s="8" t="s">
        <v>2605</v>
      </c>
      <c r="B442" s="9" t="s">
        <v>2606</v>
      </c>
      <c r="C442" s="8" t="s">
        <v>2607</v>
      </c>
      <c r="D442" s="8" t="s">
        <v>2608</v>
      </c>
      <c r="E442" s="10" t="s">
        <v>2609</v>
      </c>
      <c r="F442" s="8" t="s">
        <v>2610</v>
      </c>
      <c r="G442" s="11" t="s">
        <v>14</v>
      </c>
    </row>
    <row r="443" ht="15.75" customHeight="1">
      <c r="A443" s="8" t="s">
        <v>2611</v>
      </c>
      <c r="B443" s="9" t="s">
        <v>2612</v>
      </c>
      <c r="C443" s="8" t="s">
        <v>2613</v>
      </c>
      <c r="D443" s="8" t="s">
        <v>2614</v>
      </c>
      <c r="E443" s="10" t="s">
        <v>2615</v>
      </c>
      <c r="F443" s="8" t="s">
        <v>2616</v>
      </c>
      <c r="G443" s="11" t="s">
        <v>14</v>
      </c>
    </row>
    <row r="444" ht="15.75" customHeight="1">
      <c r="A444" s="8" t="s">
        <v>2617</v>
      </c>
      <c r="B444" s="9" t="s">
        <v>2618</v>
      </c>
      <c r="C444" s="8" t="s">
        <v>2619</v>
      </c>
      <c r="D444" s="8" t="s">
        <v>2620</v>
      </c>
      <c r="E444" s="10" t="s">
        <v>2621</v>
      </c>
      <c r="F444" s="8" t="s">
        <v>2622</v>
      </c>
      <c r="G444" s="11" t="s">
        <v>14</v>
      </c>
    </row>
    <row r="445" ht="15.75" customHeight="1">
      <c r="A445" s="8" t="s">
        <v>2623</v>
      </c>
      <c r="B445" s="9" t="s">
        <v>2624</v>
      </c>
      <c r="C445" s="8" t="s">
        <v>2625</v>
      </c>
      <c r="D445" s="8" t="s">
        <v>2626</v>
      </c>
      <c r="E445" s="10" t="s">
        <v>2627</v>
      </c>
      <c r="F445" s="8" t="s">
        <v>2628</v>
      </c>
      <c r="G445" s="11" t="s">
        <v>14</v>
      </c>
    </row>
    <row r="446" ht="15.75" customHeight="1">
      <c r="A446" s="8" t="s">
        <v>2629</v>
      </c>
      <c r="B446" s="9" t="s">
        <v>2630</v>
      </c>
      <c r="C446" s="8" t="s">
        <v>2631</v>
      </c>
      <c r="D446" s="8" t="s">
        <v>2632</v>
      </c>
      <c r="E446" s="10" t="s">
        <v>2633</v>
      </c>
      <c r="F446" s="8" t="s">
        <v>2634</v>
      </c>
      <c r="G446" s="11" t="s">
        <v>104</v>
      </c>
    </row>
    <row r="447" ht="15.75" customHeight="1">
      <c r="A447" s="8" t="s">
        <v>2635</v>
      </c>
      <c r="B447" s="9" t="s">
        <v>2636</v>
      </c>
      <c r="C447" s="8" t="s">
        <v>2637</v>
      </c>
      <c r="D447" s="8" t="s">
        <v>2638</v>
      </c>
      <c r="E447" s="10" t="s">
        <v>2639</v>
      </c>
      <c r="F447" s="8" t="s">
        <v>2640</v>
      </c>
      <c r="G447" s="11" t="s">
        <v>14</v>
      </c>
    </row>
    <row r="448" ht="15.75" customHeight="1">
      <c r="A448" s="8" t="s">
        <v>2641</v>
      </c>
      <c r="B448" s="9" t="s">
        <v>2642</v>
      </c>
      <c r="C448" s="8" t="s">
        <v>2643</v>
      </c>
      <c r="D448" s="8" t="s">
        <v>2644</v>
      </c>
      <c r="E448" s="10" t="s">
        <v>2645</v>
      </c>
      <c r="F448" s="8" t="s">
        <v>2646</v>
      </c>
      <c r="G448" s="11" t="s">
        <v>14</v>
      </c>
    </row>
    <row r="449" ht="15.75" customHeight="1">
      <c r="A449" s="8" t="s">
        <v>2647</v>
      </c>
      <c r="B449" s="9" t="s">
        <v>2648</v>
      </c>
      <c r="C449" s="8" t="s">
        <v>2649</v>
      </c>
      <c r="D449" s="8" t="s">
        <v>2650</v>
      </c>
      <c r="E449" s="10" t="s">
        <v>2651</v>
      </c>
      <c r="F449" s="8" t="s">
        <v>2652</v>
      </c>
      <c r="G449" s="11" t="s">
        <v>14</v>
      </c>
    </row>
    <row r="450" ht="15.75" customHeight="1">
      <c r="A450" s="8" t="s">
        <v>2653</v>
      </c>
      <c r="B450" s="9" t="s">
        <v>2654</v>
      </c>
      <c r="C450" s="8" t="s">
        <v>2655</v>
      </c>
      <c r="D450" s="8" t="s">
        <v>2656</v>
      </c>
      <c r="E450" s="10" t="s">
        <v>2657</v>
      </c>
      <c r="F450" s="8" t="s">
        <v>2658</v>
      </c>
      <c r="G450" s="11" t="s">
        <v>14</v>
      </c>
    </row>
    <row r="451" ht="15.75" customHeight="1">
      <c r="A451" s="8" t="s">
        <v>2659</v>
      </c>
      <c r="B451" s="9" t="s">
        <v>2660</v>
      </c>
      <c r="C451" s="8" t="s">
        <v>2661</v>
      </c>
      <c r="D451" s="8" t="s">
        <v>2662</v>
      </c>
      <c r="E451" s="10" t="s">
        <v>2663</v>
      </c>
      <c r="F451" s="8" t="s">
        <v>2664</v>
      </c>
      <c r="G451" s="11" t="s">
        <v>14</v>
      </c>
    </row>
    <row r="452" ht="15.75" customHeight="1">
      <c r="A452" s="8" t="s">
        <v>2665</v>
      </c>
      <c r="B452" s="9" t="s">
        <v>2666</v>
      </c>
      <c r="C452" s="8" t="s">
        <v>2667</v>
      </c>
      <c r="D452" s="8" t="s">
        <v>2668</v>
      </c>
      <c r="E452" s="10" t="s">
        <v>2669</v>
      </c>
      <c r="F452" s="8" t="s">
        <v>2670</v>
      </c>
      <c r="G452" s="11" t="s">
        <v>14</v>
      </c>
    </row>
    <row r="453" ht="15.75" customHeight="1">
      <c r="A453" s="8" t="s">
        <v>2671</v>
      </c>
      <c r="B453" s="9" t="s">
        <v>2672</v>
      </c>
      <c r="C453" s="8" t="s">
        <v>2673</v>
      </c>
      <c r="D453" s="8" t="s">
        <v>2674</v>
      </c>
      <c r="E453" s="10" t="s">
        <v>2675</v>
      </c>
      <c r="F453" s="8" t="s">
        <v>2676</v>
      </c>
      <c r="G453" s="11" t="s">
        <v>14</v>
      </c>
    </row>
    <row r="454" ht="15.75" customHeight="1">
      <c r="A454" s="8" t="s">
        <v>2677</v>
      </c>
      <c r="B454" s="9" t="s">
        <v>2678</v>
      </c>
      <c r="C454" s="8" t="s">
        <v>2679</v>
      </c>
      <c r="D454" s="8" t="s">
        <v>2680</v>
      </c>
      <c r="E454" s="10" t="s">
        <v>2681</v>
      </c>
      <c r="F454" s="8" t="s">
        <v>2682</v>
      </c>
      <c r="G454" s="11" t="s">
        <v>14</v>
      </c>
    </row>
    <row r="455" ht="15.75" customHeight="1">
      <c r="A455" s="8" t="s">
        <v>2683</v>
      </c>
      <c r="B455" s="9" t="s">
        <v>2684</v>
      </c>
      <c r="C455" s="8" t="s">
        <v>2685</v>
      </c>
      <c r="D455" s="8" t="s">
        <v>2686</v>
      </c>
      <c r="E455" s="10" t="s">
        <v>2687</v>
      </c>
      <c r="F455" s="8" t="s">
        <v>2688</v>
      </c>
      <c r="G455" s="11" t="s">
        <v>14</v>
      </c>
    </row>
    <row r="456" ht="15.75" customHeight="1">
      <c r="A456" s="8" t="s">
        <v>2689</v>
      </c>
      <c r="B456" s="9" t="s">
        <v>2690</v>
      </c>
      <c r="C456" s="8" t="s">
        <v>2691</v>
      </c>
      <c r="D456" s="8" t="s">
        <v>2692</v>
      </c>
      <c r="E456" s="10" t="s">
        <v>2693</v>
      </c>
      <c r="F456" s="8" t="s">
        <v>2694</v>
      </c>
      <c r="G456" s="11" t="s">
        <v>14</v>
      </c>
    </row>
    <row r="457" ht="15.75" customHeight="1">
      <c r="A457" s="8" t="s">
        <v>2695</v>
      </c>
      <c r="B457" s="9" t="s">
        <v>2696</v>
      </c>
      <c r="C457" s="8" t="s">
        <v>2697</v>
      </c>
      <c r="D457" s="8" t="s">
        <v>2698</v>
      </c>
      <c r="E457" s="10" t="s">
        <v>2699</v>
      </c>
      <c r="F457" s="8" t="s">
        <v>2700</v>
      </c>
      <c r="G457" s="11" t="s">
        <v>14</v>
      </c>
    </row>
    <row r="458" ht="15.75" customHeight="1">
      <c r="A458" s="16" t="s">
        <v>2701</v>
      </c>
      <c r="B458" s="9" t="s">
        <v>2702</v>
      </c>
      <c r="C458" s="10" t="s">
        <v>2703</v>
      </c>
      <c r="D458" s="10" t="s">
        <v>2704</v>
      </c>
      <c r="E458" s="10" t="s">
        <v>2705</v>
      </c>
      <c r="F458" s="10" t="s">
        <v>2706</v>
      </c>
      <c r="G458" s="17" t="s">
        <v>14</v>
      </c>
    </row>
    <row r="459" ht="15.75" customHeight="1">
      <c r="A459" s="8" t="s">
        <v>2707</v>
      </c>
      <c r="B459" s="9" t="s">
        <v>2708</v>
      </c>
      <c r="C459" s="8" t="s">
        <v>2709</v>
      </c>
      <c r="D459" s="8" t="s">
        <v>2710</v>
      </c>
      <c r="E459" s="10" t="s">
        <v>2711</v>
      </c>
      <c r="F459" s="8" t="s">
        <v>2712</v>
      </c>
      <c r="G459" s="11" t="s">
        <v>104</v>
      </c>
    </row>
    <row r="460" ht="15.75" customHeight="1">
      <c r="A460" s="8" t="s">
        <v>2713</v>
      </c>
      <c r="B460" s="9" t="s">
        <v>2714</v>
      </c>
      <c r="C460" s="8" t="s">
        <v>2715</v>
      </c>
      <c r="D460" s="8" t="s">
        <v>2716</v>
      </c>
      <c r="E460" s="10" t="s">
        <v>2717</v>
      </c>
      <c r="F460" s="8" t="s">
        <v>2718</v>
      </c>
      <c r="G460" s="11" t="s">
        <v>14</v>
      </c>
    </row>
    <row r="461" ht="15.75" customHeight="1">
      <c r="A461" s="8" t="s">
        <v>2719</v>
      </c>
      <c r="B461" s="9" t="s">
        <v>2720</v>
      </c>
      <c r="C461" s="8" t="s">
        <v>2721</v>
      </c>
      <c r="D461" s="8" t="s">
        <v>2722</v>
      </c>
      <c r="E461" s="10" t="s">
        <v>2723</v>
      </c>
      <c r="F461" s="8" t="s">
        <v>2724</v>
      </c>
      <c r="G461" s="11" t="s">
        <v>14</v>
      </c>
    </row>
    <row r="462" ht="15.75" customHeight="1">
      <c r="A462" s="8" t="s">
        <v>2725</v>
      </c>
      <c r="B462" s="9" t="s">
        <v>2726</v>
      </c>
      <c r="C462" s="8" t="s">
        <v>2727</v>
      </c>
      <c r="D462" s="8" t="s">
        <v>2728</v>
      </c>
      <c r="E462" s="10" t="s">
        <v>2729</v>
      </c>
      <c r="F462" s="8" t="s">
        <v>2730</v>
      </c>
      <c r="G462" s="11" t="s">
        <v>14</v>
      </c>
    </row>
    <row r="463" ht="15.75" customHeight="1">
      <c r="A463" s="8" t="s">
        <v>2731</v>
      </c>
      <c r="B463" s="9" t="s">
        <v>2732</v>
      </c>
      <c r="C463" s="8" t="s">
        <v>2733</v>
      </c>
      <c r="D463" s="8" t="s">
        <v>2734</v>
      </c>
      <c r="E463" s="10" t="s">
        <v>2735</v>
      </c>
      <c r="F463" s="8" t="s">
        <v>2736</v>
      </c>
      <c r="G463" s="11" t="s">
        <v>14</v>
      </c>
    </row>
    <row r="464" ht="15.75" customHeight="1">
      <c r="A464" s="8" t="s">
        <v>2737</v>
      </c>
      <c r="B464" s="9" t="s">
        <v>2738</v>
      </c>
      <c r="C464" s="8" t="s">
        <v>2739</v>
      </c>
      <c r="D464" s="8" t="s">
        <v>2740</v>
      </c>
      <c r="E464" s="10" t="s">
        <v>2741</v>
      </c>
      <c r="F464" s="8" t="s">
        <v>2742</v>
      </c>
      <c r="G464" s="11" t="s">
        <v>14</v>
      </c>
    </row>
    <row r="465" ht="15.75" customHeight="1">
      <c r="A465" s="8" t="s">
        <v>2743</v>
      </c>
      <c r="B465" s="9" t="s">
        <v>2744</v>
      </c>
      <c r="C465" s="8" t="s">
        <v>2745</v>
      </c>
      <c r="D465" s="8" t="s">
        <v>2746</v>
      </c>
      <c r="E465" s="10" t="s">
        <v>2747</v>
      </c>
      <c r="F465" s="8" t="s">
        <v>2748</v>
      </c>
      <c r="G465" s="11" t="s">
        <v>14</v>
      </c>
    </row>
    <row r="466" ht="15.75" customHeight="1">
      <c r="A466" s="8" t="s">
        <v>2749</v>
      </c>
      <c r="B466" s="9" t="s">
        <v>2750</v>
      </c>
      <c r="C466" s="8" t="s">
        <v>2751</v>
      </c>
      <c r="D466" s="8" t="s">
        <v>2752</v>
      </c>
      <c r="E466" s="10" t="s">
        <v>2753</v>
      </c>
      <c r="F466" s="8" t="s">
        <v>2754</v>
      </c>
      <c r="G466" s="11" t="s">
        <v>14</v>
      </c>
    </row>
    <row r="467" ht="15.75" customHeight="1">
      <c r="A467" s="8" t="s">
        <v>2755</v>
      </c>
      <c r="B467" s="9" t="s">
        <v>2756</v>
      </c>
      <c r="C467" s="8" t="s">
        <v>1027</v>
      </c>
      <c r="D467" s="8" t="s">
        <v>2757</v>
      </c>
      <c r="E467" s="10" t="s">
        <v>2758</v>
      </c>
      <c r="F467" s="8" t="s">
        <v>2759</v>
      </c>
      <c r="G467" s="11" t="s">
        <v>14</v>
      </c>
    </row>
    <row r="468" ht="15.75" customHeight="1">
      <c r="A468" s="8" t="s">
        <v>2760</v>
      </c>
      <c r="B468" s="9" t="s">
        <v>2761</v>
      </c>
      <c r="C468" s="8" t="s">
        <v>340</v>
      </c>
      <c r="D468" s="8" t="s">
        <v>2762</v>
      </c>
      <c r="E468" s="10" t="s">
        <v>2763</v>
      </c>
      <c r="F468" s="8" t="s">
        <v>2764</v>
      </c>
      <c r="G468" s="11" t="s">
        <v>14</v>
      </c>
    </row>
    <row r="469" ht="15.75" customHeight="1">
      <c r="A469" s="8" t="s">
        <v>2765</v>
      </c>
      <c r="B469" s="9" t="s">
        <v>2766</v>
      </c>
      <c r="C469" s="8" t="s">
        <v>2767</v>
      </c>
      <c r="D469" s="8" t="s">
        <v>2768</v>
      </c>
      <c r="E469" s="10" t="s">
        <v>2769</v>
      </c>
      <c r="F469" s="8" t="s">
        <v>2770</v>
      </c>
      <c r="G469" s="11" t="s">
        <v>14</v>
      </c>
    </row>
    <row r="470" ht="15.75" customHeight="1">
      <c r="A470" s="8" t="s">
        <v>2771</v>
      </c>
      <c r="B470" s="9" t="s">
        <v>2772</v>
      </c>
      <c r="C470" s="8" t="s">
        <v>2773</v>
      </c>
      <c r="D470" s="8" t="s">
        <v>2774</v>
      </c>
      <c r="E470" s="10" t="s">
        <v>2775</v>
      </c>
      <c r="F470" s="8" t="s">
        <v>2776</v>
      </c>
      <c r="G470" s="11" t="s">
        <v>104</v>
      </c>
    </row>
    <row r="471" ht="15.75" customHeight="1">
      <c r="A471" s="8" t="s">
        <v>2777</v>
      </c>
      <c r="B471" s="9" t="s">
        <v>2778</v>
      </c>
      <c r="C471" s="8" t="s">
        <v>2779</v>
      </c>
      <c r="D471" s="8" t="s">
        <v>2780</v>
      </c>
      <c r="E471" s="10" t="s">
        <v>2781</v>
      </c>
      <c r="F471" s="8" t="s">
        <v>2782</v>
      </c>
      <c r="G471" s="11" t="s">
        <v>14</v>
      </c>
    </row>
    <row r="472" ht="15.75" customHeight="1">
      <c r="A472" s="8" t="s">
        <v>2783</v>
      </c>
      <c r="B472" s="9" t="s">
        <v>2784</v>
      </c>
      <c r="C472" s="8" t="s">
        <v>2785</v>
      </c>
      <c r="D472" s="8" t="s">
        <v>2786</v>
      </c>
      <c r="E472" s="10" t="s">
        <v>2787</v>
      </c>
      <c r="F472" s="8" t="s">
        <v>2788</v>
      </c>
      <c r="G472" s="11" t="s">
        <v>14</v>
      </c>
    </row>
    <row r="473" ht="15.75" customHeight="1">
      <c r="A473" s="8" t="s">
        <v>2789</v>
      </c>
      <c r="B473" s="9" t="s">
        <v>2790</v>
      </c>
      <c r="C473" s="8" t="s">
        <v>2791</v>
      </c>
      <c r="D473" s="8" t="s">
        <v>2792</v>
      </c>
      <c r="E473" s="10" t="s">
        <v>2793</v>
      </c>
      <c r="F473" s="8" t="s">
        <v>2794</v>
      </c>
      <c r="G473" s="11" t="s">
        <v>104</v>
      </c>
    </row>
    <row r="474" ht="15.75" customHeight="1">
      <c r="A474" s="8" t="s">
        <v>2795</v>
      </c>
      <c r="B474" s="9" t="s">
        <v>2796</v>
      </c>
      <c r="C474" s="8" t="s">
        <v>2797</v>
      </c>
      <c r="D474" s="8" t="s">
        <v>2798</v>
      </c>
      <c r="E474" s="10" t="s">
        <v>2799</v>
      </c>
      <c r="F474" s="8" t="s">
        <v>2800</v>
      </c>
      <c r="G474" s="11" t="s">
        <v>14</v>
      </c>
    </row>
    <row r="475" ht="15.75" customHeight="1">
      <c r="A475" s="8" t="s">
        <v>2801</v>
      </c>
      <c r="B475" s="9" t="s">
        <v>2802</v>
      </c>
      <c r="C475" s="8" t="s">
        <v>2803</v>
      </c>
      <c r="D475" s="8" t="s">
        <v>2804</v>
      </c>
      <c r="E475" s="10" t="s">
        <v>2805</v>
      </c>
      <c r="F475" s="8" t="s">
        <v>2806</v>
      </c>
      <c r="G475" s="11" t="s">
        <v>14</v>
      </c>
    </row>
    <row r="476" ht="15.75" customHeight="1">
      <c r="A476" s="8" t="s">
        <v>2807</v>
      </c>
      <c r="B476" s="9" t="s">
        <v>2808</v>
      </c>
      <c r="C476" s="8" t="s">
        <v>2809</v>
      </c>
      <c r="D476" s="8" t="s">
        <v>2810</v>
      </c>
      <c r="E476" s="10" t="s">
        <v>2811</v>
      </c>
      <c r="F476" s="8" t="s">
        <v>2812</v>
      </c>
      <c r="G476" s="11" t="s">
        <v>104</v>
      </c>
    </row>
    <row r="477" ht="15.75" customHeight="1">
      <c r="A477" s="8" t="s">
        <v>2813</v>
      </c>
      <c r="B477" s="9" t="s">
        <v>2814</v>
      </c>
      <c r="C477" s="8" t="s">
        <v>2815</v>
      </c>
      <c r="D477" s="8" t="s">
        <v>2816</v>
      </c>
      <c r="E477" s="10" t="s">
        <v>2817</v>
      </c>
      <c r="F477" s="8" t="s">
        <v>2818</v>
      </c>
      <c r="G477" s="11" t="s">
        <v>14</v>
      </c>
    </row>
    <row r="478" ht="15.75" customHeight="1">
      <c r="A478" s="8" t="s">
        <v>2819</v>
      </c>
      <c r="B478" s="9" t="s">
        <v>2820</v>
      </c>
      <c r="C478" s="8" t="s">
        <v>2821</v>
      </c>
      <c r="D478" s="8" t="s">
        <v>2822</v>
      </c>
      <c r="E478" s="10" t="s">
        <v>2823</v>
      </c>
      <c r="F478" s="8" t="s">
        <v>2824</v>
      </c>
      <c r="G478" s="11" t="s">
        <v>14</v>
      </c>
    </row>
    <row r="479" ht="15.75" customHeight="1">
      <c r="A479" s="8" t="s">
        <v>2825</v>
      </c>
      <c r="B479" s="9" t="s">
        <v>2826</v>
      </c>
      <c r="C479" s="8" t="s">
        <v>215</v>
      </c>
      <c r="D479" s="8" t="s">
        <v>2827</v>
      </c>
      <c r="E479" s="10" t="s">
        <v>2828</v>
      </c>
      <c r="F479" s="8" t="s">
        <v>2829</v>
      </c>
      <c r="G479" s="11" t="s">
        <v>14</v>
      </c>
    </row>
    <row r="480" ht="15.75" customHeight="1">
      <c r="A480" s="8" t="s">
        <v>2830</v>
      </c>
      <c r="B480" s="9" t="s">
        <v>2831</v>
      </c>
      <c r="C480" s="8" t="s">
        <v>2832</v>
      </c>
      <c r="D480" s="8" t="s">
        <v>2833</v>
      </c>
      <c r="E480" s="10" t="s">
        <v>2834</v>
      </c>
      <c r="F480" s="8" t="s">
        <v>2835</v>
      </c>
      <c r="G480" s="11" t="s">
        <v>14</v>
      </c>
    </row>
    <row r="481" ht="15.75" customHeight="1">
      <c r="A481" s="8" t="s">
        <v>2836</v>
      </c>
      <c r="B481" s="9" t="s">
        <v>2837</v>
      </c>
      <c r="C481" s="8" t="s">
        <v>2838</v>
      </c>
      <c r="D481" s="8" t="s">
        <v>2839</v>
      </c>
      <c r="E481" s="10" t="s">
        <v>2840</v>
      </c>
      <c r="F481" s="8" t="s">
        <v>2841</v>
      </c>
      <c r="G481" s="11" t="s">
        <v>14</v>
      </c>
    </row>
    <row r="482" ht="15.75" customHeight="1">
      <c r="A482" s="8" t="s">
        <v>2842</v>
      </c>
      <c r="B482" s="9" t="s">
        <v>2843</v>
      </c>
      <c r="C482" s="8" t="s">
        <v>2844</v>
      </c>
      <c r="D482" s="8" t="s">
        <v>2845</v>
      </c>
      <c r="E482" s="10" t="s">
        <v>2846</v>
      </c>
      <c r="F482" s="8" t="s">
        <v>2847</v>
      </c>
      <c r="G482" s="11" t="s">
        <v>14</v>
      </c>
    </row>
    <row r="483" ht="15.75" customHeight="1">
      <c r="A483" s="8" t="s">
        <v>2848</v>
      </c>
      <c r="B483" s="9" t="s">
        <v>2849</v>
      </c>
      <c r="C483" s="8" t="s">
        <v>2850</v>
      </c>
      <c r="D483" s="8" t="s">
        <v>2851</v>
      </c>
      <c r="E483" s="10" t="s">
        <v>2852</v>
      </c>
      <c r="F483" s="8" t="s">
        <v>2853</v>
      </c>
      <c r="G483" s="11" t="s">
        <v>14</v>
      </c>
    </row>
    <row r="484" ht="15.75" customHeight="1">
      <c r="A484" s="8" t="s">
        <v>2854</v>
      </c>
      <c r="B484" s="9" t="s">
        <v>2855</v>
      </c>
      <c r="C484" s="8" t="s">
        <v>2856</v>
      </c>
      <c r="D484" s="8" t="s">
        <v>2857</v>
      </c>
      <c r="E484" s="10" t="s">
        <v>2858</v>
      </c>
      <c r="F484" s="8" t="s">
        <v>2859</v>
      </c>
      <c r="G484" s="11" t="s">
        <v>14</v>
      </c>
    </row>
    <row r="485" ht="15.75" customHeight="1">
      <c r="A485" s="8" t="s">
        <v>2860</v>
      </c>
      <c r="B485" s="9" t="s">
        <v>2861</v>
      </c>
      <c r="C485" s="8" t="s">
        <v>2862</v>
      </c>
      <c r="D485" s="8" t="s">
        <v>2863</v>
      </c>
      <c r="E485" s="10" t="s">
        <v>2864</v>
      </c>
      <c r="F485" s="8" t="s">
        <v>2865</v>
      </c>
      <c r="G485" s="11" t="s">
        <v>14</v>
      </c>
    </row>
    <row r="486" ht="15.75" customHeight="1">
      <c r="A486" s="8" t="s">
        <v>2866</v>
      </c>
      <c r="B486" s="9" t="s">
        <v>2867</v>
      </c>
      <c r="C486" s="8" t="s">
        <v>2868</v>
      </c>
      <c r="D486" s="8" t="s">
        <v>2869</v>
      </c>
      <c r="E486" s="10" t="s">
        <v>2870</v>
      </c>
      <c r="F486" s="8" t="s">
        <v>2871</v>
      </c>
      <c r="G486" s="11" t="s">
        <v>104</v>
      </c>
    </row>
    <row r="487" ht="15.75" customHeight="1">
      <c r="A487" s="8" t="s">
        <v>2872</v>
      </c>
      <c r="B487" s="9" t="s">
        <v>2873</v>
      </c>
      <c r="C487" s="8" t="s">
        <v>2874</v>
      </c>
      <c r="D487" s="8" t="s">
        <v>2875</v>
      </c>
      <c r="E487" s="10" t="s">
        <v>2876</v>
      </c>
      <c r="F487" s="8" t="s">
        <v>2877</v>
      </c>
      <c r="G487" s="11" t="s">
        <v>14</v>
      </c>
    </row>
    <row r="488" ht="15.75" customHeight="1">
      <c r="A488" s="8" t="s">
        <v>2878</v>
      </c>
      <c r="B488" s="9" t="s">
        <v>2879</v>
      </c>
      <c r="C488" s="8" t="s">
        <v>2880</v>
      </c>
      <c r="D488" s="8" t="s">
        <v>2881</v>
      </c>
      <c r="E488" s="10" t="s">
        <v>2882</v>
      </c>
      <c r="F488" s="8" t="s">
        <v>2883</v>
      </c>
      <c r="G488" s="11" t="s">
        <v>14</v>
      </c>
    </row>
    <row r="489" ht="15.75" customHeight="1">
      <c r="A489" s="8" t="s">
        <v>2884</v>
      </c>
      <c r="B489" s="9" t="s">
        <v>2885</v>
      </c>
      <c r="C489" s="8" t="s">
        <v>2886</v>
      </c>
      <c r="D489" s="8" t="s">
        <v>2887</v>
      </c>
      <c r="E489" s="10" t="s">
        <v>2888</v>
      </c>
      <c r="F489" s="8" t="s">
        <v>2889</v>
      </c>
      <c r="G489" s="11" t="s">
        <v>14</v>
      </c>
    </row>
    <row r="490" ht="15.75" customHeight="1">
      <c r="A490" s="8" t="s">
        <v>2890</v>
      </c>
      <c r="B490" s="9" t="s">
        <v>2891</v>
      </c>
      <c r="C490" s="8" t="s">
        <v>2892</v>
      </c>
      <c r="D490" s="8" t="s">
        <v>30</v>
      </c>
      <c r="E490" s="10" t="s">
        <v>2893</v>
      </c>
      <c r="F490" s="8" t="s">
        <v>2894</v>
      </c>
      <c r="G490" s="11" t="s">
        <v>14</v>
      </c>
    </row>
    <row r="491" ht="15.75" customHeight="1">
      <c r="A491" s="8" t="s">
        <v>2895</v>
      </c>
      <c r="B491" s="9" t="s">
        <v>2896</v>
      </c>
      <c r="C491" s="8" t="s">
        <v>340</v>
      </c>
      <c r="D491" s="8" t="s">
        <v>2897</v>
      </c>
      <c r="E491" s="10" t="s">
        <v>2898</v>
      </c>
      <c r="F491" s="8" t="s">
        <v>2899</v>
      </c>
      <c r="G491" s="11" t="s">
        <v>14</v>
      </c>
    </row>
    <row r="492" ht="15.75" customHeight="1">
      <c r="A492" s="8" t="s">
        <v>2900</v>
      </c>
      <c r="B492" s="9" t="s">
        <v>2901</v>
      </c>
      <c r="C492" s="8" t="s">
        <v>2902</v>
      </c>
      <c r="D492" s="8" t="s">
        <v>2903</v>
      </c>
      <c r="E492" s="10" t="s">
        <v>2904</v>
      </c>
      <c r="F492" s="8" t="s">
        <v>2905</v>
      </c>
      <c r="G492" s="11" t="s">
        <v>14</v>
      </c>
    </row>
    <row r="493" ht="15.75" customHeight="1">
      <c r="A493" s="8" t="s">
        <v>2906</v>
      </c>
      <c r="B493" s="9" t="s">
        <v>2907</v>
      </c>
      <c r="C493" s="8" t="s">
        <v>2908</v>
      </c>
      <c r="D493" s="8" t="s">
        <v>2909</v>
      </c>
      <c r="E493" s="10" t="s">
        <v>2910</v>
      </c>
      <c r="F493" s="8" t="s">
        <v>2911</v>
      </c>
      <c r="G493" s="11" t="s">
        <v>14</v>
      </c>
    </row>
    <row r="494" ht="15.75" customHeight="1">
      <c r="A494" s="8" t="s">
        <v>2912</v>
      </c>
      <c r="B494" s="9" t="s">
        <v>2913</v>
      </c>
      <c r="C494" s="8" t="s">
        <v>2914</v>
      </c>
      <c r="D494" s="8" t="s">
        <v>2915</v>
      </c>
      <c r="E494" s="10" t="s">
        <v>2916</v>
      </c>
      <c r="F494" s="8" t="s">
        <v>2917</v>
      </c>
      <c r="G494" s="11" t="s">
        <v>14</v>
      </c>
    </row>
    <row r="495" ht="15.75" customHeight="1">
      <c r="A495" s="8" t="s">
        <v>2918</v>
      </c>
      <c r="B495" s="9" t="s">
        <v>2919</v>
      </c>
      <c r="C495" s="8" t="s">
        <v>2920</v>
      </c>
      <c r="D495" s="8" t="s">
        <v>2921</v>
      </c>
      <c r="E495" s="10" t="s">
        <v>2922</v>
      </c>
      <c r="F495" s="8" t="s">
        <v>2923</v>
      </c>
      <c r="G495" s="11" t="s">
        <v>14</v>
      </c>
    </row>
    <row r="496" ht="15.75" customHeight="1">
      <c r="A496" s="8" t="s">
        <v>2924</v>
      </c>
      <c r="B496" s="9" t="s">
        <v>2925</v>
      </c>
      <c r="C496" s="8" t="s">
        <v>2926</v>
      </c>
      <c r="D496" s="8" t="s">
        <v>2927</v>
      </c>
      <c r="E496" s="10" t="s">
        <v>2928</v>
      </c>
      <c r="F496" s="8" t="s">
        <v>2929</v>
      </c>
      <c r="G496" s="11" t="s">
        <v>14</v>
      </c>
    </row>
    <row r="497" ht="15.75" customHeight="1">
      <c r="A497" s="8" t="s">
        <v>2930</v>
      </c>
      <c r="B497" s="9" t="s">
        <v>2931</v>
      </c>
      <c r="C497" s="8" t="s">
        <v>2932</v>
      </c>
      <c r="D497" s="8" t="s">
        <v>2933</v>
      </c>
      <c r="E497" s="10" t="s">
        <v>2934</v>
      </c>
      <c r="F497" s="8" t="s">
        <v>2935</v>
      </c>
      <c r="G497" s="11" t="s">
        <v>14</v>
      </c>
    </row>
    <row r="498" ht="15.75" customHeight="1">
      <c r="A498" s="8" t="s">
        <v>2936</v>
      </c>
      <c r="B498" s="9" t="s">
        <v>2937</v>
      </c>
      <c r="C498" s="8" t="s">
        <v>2938</v>
      </c>
      <c r="D498" s="8" t="s">
        <v>2939</v>
      </c>
      <c r="E498" s="10" t="s">
        <v>2940</v>
      </c>
      <c r="F498" s="8" t="s">
        <v>2941</v>
      </c>
      <c r="G498" s="11" t="s">
        <v>14</v>
      </c>
    </row>
    <row r="499" ht="15.75" customHeight="1">
      <c r="A499" s="8" t="s">
        <v>2942</v>
      </c>
      <c r="B499" s="9" t="s">
        <v>2943</v>
      </c>
      <c r="C499" s="8" t="s">
        <v>2944</v>
      </c>
      <c r="D499" s="8" t="s">
        <v>2945</v>
      </c>
      <c r="E499" s="10" t="s">
        <v>2946</v>
      </c>
      <c r="F499" s="8" t="s">
        <v>2947</v>
      </c>
      <c r="G499" s="11" t="s">
        <v>14</v>
      </c>
    </row>
    <row r="500" ht="15.75" customHeight="1">
      <c r="A500" s="8" t="s">
        <v>2948</v>
      </c>
      <c r="B500" s="9" t="s">
        <v>2949</v>
      </c>
      <c r="C500" s="8" t="s">
        <v>2950</v>
      </c>
      <c r="D500" s="8" t="s">
        <v>2951</v>
      </c>
      <c r="E500" s="10" t="s">
        <v>2952</v>
      </c>
      <c r="F500" s="8" t="s">
        <v>2953</v>
      </c>
      <c r="G500" s="11" t="s">
        <v>14</v>
      </c>
    </row>
    <row r="501" ht="15.75" customHeight="1">
      <c r="A501" s="8" t="s">
        <v>2954</v>
      </c>
      <c r="B501" s="9" t="s">
        <v>2955</v>
      </c>
      <c r="C501" s="8" t="s">
        <v>2956</v>
      </c>
      <c r="D501" s="8" t="s">
        <v>2957</v>
      </c>
      <c r="E501" s="10" t="s">
        <v>2958</v>
      </c>
      <c r="F501" s="8" t="s">
        <v>2959</v>
      </c>
      <c r="G501" s="11" t="s">
        <v>14</v>
      </c>
    </row>
    <row r="502" ht="15.75" customHeight="1">
      <c r="A502" s="8" t="s">
        <v>2960</v>
      </c>
      <c r="B502" s="9" t="s">
        <v>2961</v>
      </c>
      <c r="C502" s="8" t="s">
        <v>2962</v>
      </c>
      <c r="D502" s="8" t="s">
        <v>2963</v>
      </c>
      <c r="E502" s="10" t="s">
        <v>2964</v>
      </c>
      <c r="F502" s="8" t="s">
        <v>2965</v>
      </c>
      <c r="G502" s="11" t="s">
        <v>14</v>
      </c>
    </row>
    <row r="503" ht="15.75" customHeight="1">
      <c r="A503" s="8" t="s">
        <v>2966</v>
      </c>
      <c r="B503" s="9" t="s">
        <v>2967</v>
      </c>
      <c r="C503" s="8" t="s">
        <v>2968</v>
      </c>
      <c r="D503" s="8" t="s">
        <v>2969</v>
      </c>
      <c r="E503" s="10" t="s">
        <v>2970</v>
      </c>
      <c r="F503" s="8" t="s">
        <v>2971</v>
      </c>
      <c r="G503" s="11" t="s">
        <v>14</v>
      </c>
    </row>
    <row r="504" ht="15.75" customHeight="1">
      <c r="A504" s="8" t="s">
        <v>2972</v>
      </c>
      <c r="B504" s="9" t="s">
        <v>2973</v>
      </c>
      <c r="C504" s="8" t="s">
        <v>2974</v>
      </c>
      <c r="D504" s="8" t="s">
        <v>2975</v>
      </c>
      <c r="E504" s="10" t="s">
        <v>2976</v>
      </c>
      <c r="F504" s="8" t="s">
        <v>2977</v>
      </c>
      <c r="G504" s="11" t="s">
        <v>14</v>
      </c>
    </row>
    <row r="505" ht="15.75" customHeight="1">
      <c r="A505" s="8" t="s">
        <v>2978</v>
      </c>
      <c r="B505" s="9" t="s">
        <v>2979</v>
      </c>
      <c r="C505" s="8" t="s">
        <v>2980</v>
      </c>
      <c r="D505" s="8" t="s">
        <v>2981</v>
      </c>
      <c r="E505" s="10" t="s">
        <v>2982</v>
      </c>
      <c r="F505" s="8" t="s">
        <v>2983</v>
      </c>
      <c r="G505" s="11" t="s">
        <v>14</v>
      </c>
    </row>
    <row r="506" ht="15.75" customHeight="1">
      <c r="A506" s="8" t="s">
        <v>2984</v>
      </c>
      <c r="B506" s="9" t="s">
        <v>2985</v>
      </c>
      <c r="C506" s="8" t="s">
        <v>2986</v>
      </c>
      <c r="D506" s="8" t="s">
        <v>2987</v>
      </c>
      <c r="E506" s="10" t="s">
        <v>2988</v>
      </c>
      <c r="F506" s="8" t="s">
        <v>2989</v>
      </c>
      <c r="G506" s="11" t="s">
        <v>14</v>
      </c>
    </row>
    <row r="507" ht="15.75" customHeight="1">
      <c r="A507" s="8" t="s">
        <v>2990</v>
      </c>
      <c r="B507" s="9" t="s">
        <v>2991</v>
      </c>
      <c r="C507" s="8" t="s">
        <v>2992</v>
      </c>
      <c r="D507" s="8" t="s">
        <v>2993</v>
      </c>
      <c r="E507" s="10" t="s">
        <v>2994</v>
      </c>
      <c r="F507" s="8" t="s">
        <v>2995</v>
      </c>
      <c r="G507" s="11" t="s">
        <v>14</v>
      </c>
    </row>
    <row r="508" ht="15.75" customHeight="1">
      <c r="A508" s="8" t="s">
        <v>2996</v>
      </c>
      <c r="B508" s="9" t="s">
        <v>2997</v>
      </c>
      <c r="C508" s="8" t="s">
        <v>2998</v>
      </c>
      <c r="D508" s="8" t="s">
        <v>2999</v>
      </c>
      <c r="E508" s="10" t="s">
        <v>3000</v>
      </c>
      <c r="F508" s="8" t="s">
        <v>3001</v>
      </c>
      <c r="G508" s="11" t="s">
        <v>14</v>
      </c>
    </row>
    <row r="509" ht="15.75" customHeight="1">
      <c r="A509" s="8" t="s">
        <v>3002</v>
      </c>
      <c r="B509" s="9" t="s">
        <v>3003</v>
      </c>
      <c r="C509" s="8" t="s">
        <v>3004</v>
      </c>
      <c r="D509" s="8" t="s">
        <v>3005</v>
      </c>
      <c r="E509" s="10" t="s">
        <v>3006</v>
      </c>
      <c r="F509" s="8" t="s">
        <v>3007</v>
      </c>
      <c r="G509" s="11" t="s">
        <v>14</v>
      </c>
    </row>
    <row r="510" ht="15.75" customHeight="1">
      <c r="A510" s="8" t="s">
        <v>3008</v>
      </c>
      <c r="B510" s="9" t="s">
        <v>3009</v>
      </c>
      <c r="C510" s="8" t="s">
        <v>340</v>
      </c>
      <c r="D510" s="8" t="s">
        <v>3010</v>
      </c>
      <c r="E510" s="10" t="s">
        <v>3011</v>
      </c>
      <c r="F510" s="8" t="s">
        <v>3012</v>
      </c>
      <c r="G510" s="11" t="s">
        <v>14</v>
      </c>
    </row>
    <row r="511" ht="15.75" customHeight="1">
      <c r="A511" s="8" t="s">
        <v>3013</v>
      </c>
      <c r="B511" s="9" t="s">
        <v>3014</v>
      </c>
      <c r="C511" s="8" t="s">
        <v>3015</v>
      </c>
      <c r="D511" s="8" t="s">
        <v>3016</v>
      </c>
      <c r="E511" s="10" t="s">
        <v>3017</v>
      </c>
      <c r="F511" s="8" t="s">
        <v>3018</v>
      </c>
      <c r="G511" s="11" t="s">
        <v>14</v>
      </c>
    </row>
    <row r="512" ht="15.75" customHeight="1">
      <c r="A512" s="8" t="s">
        <v>3019</v>
      </c>
      <c r="B512" s="9" t="s">
        <v>3020</v>
      </c>
      <c r="C512" s="8" t="s">
        <v>3021</v>
      </c>
      <c r="D512" s="8" t="s">
        <v>3022</v>
      </c>
      <c r="E512" s="10" t="s">
        <v>3023</v>
      </c>
      <c r="F512" s="8" t="s">
        <v>3024</v>
      </c>
      <c r="G512" s="11" t="s">
        <v>14</v>
      </c>
    </row>
    <row r="513" ht="15.75" customHeight="1">
      <c r="A513" s="8" t="s">
        <v>3025</v>
      </c>
      <c r="B513" s="9" t="s">
        <v>3026</v>
      </c>
      <c r="C513" s="8" t="s">
        <v>2014</v>
      </c>
      <c r="D513" s="8" t="s">
        <v>3027</v>
      </c>
      <c r="E513" s="10" t="s">
        <v>3028</v>
      </c>
      <c r="F513" s="8" t="s">
        <v>3029</v>
      </c>
      <c r="G513" s="11" t="s">
        <v>14</v>
      </c>
    </row>
    <row r="514" ht="15.75" customHeight="1">
      <c r="A514" s="8" t="s">
        <v>3030</v>
      </c>
      <c r="B514" s="9" t="s">
        <v>3031</v>
      </c>
      <c r="C514" s="8" t="s">
        <v>3032</v>
      </c>
      <c r="D514" s="8" t="s">
        <v>3033</v>
      </c>
      <c r="E514" s="10" t="s">
        <v>3034</v>
      </c>
      <c r="F514" s="8" t="s">
        <v>3035</v>
      </c>
      <c r="G514" s="11" t="s">
        <v>14</v>
      </c>
    </row>
    <row r="515" ht="15.75" customHeight="1">
      <c r="A515" s="8" t="s">
        <v>3036</v>
      </c>
      <c r="B515" s="9" t="s">
        <v>3037</v>
      </c>
      <c r="C515" s="8" t="s">
        <v>3038</v>
      </c>
      <c r="D515" s="8" t="s">
        <v>3039</v>
      </c>
      <c r="E515" s="10" t="s">
        <v>3040</v>
      </c>
      <c r="F515" s="8" t="s">
        <v>3041</v>
      </c>
      <c r="G515" s="11" t="s">
        <v>14</v>
      </c>
    </row>
    <row r="516" ht="15.75" customHeight="1">
      <c r="A516" s="8" t="s">
        <v>3042</v>
      </c>
      <c r="B516" s="9" t="s">
        <v>3043</v>
      </c>
      <c r="C516" s="8" t="s">
        <v>3044</v>
      </c>
      <c r="D516" s="8" t="s">
        <v>3045</v>
      </c>
      <c r="E516" s="10" t="s">
        <v>3046</v>
      </c>
      <c r="F516" s="8" t="s">
        <v>3047</v>
      </c>
      <c r="G516" s="11" t="s">
        <v>14</v>
      </c>
    </row>
    <row r="517" ht="15.75" customHeight="1">
      <c r="A517" s="8" t="s">
        <v>3048</v>
      </c>
      <c r="B517" s="9" t="s">
        <v>3049</v>
      </c>
      <c r="C517" s="8" t="s">
        <v>3050</v>
      </c>
      <c r="D517" s="8" t="s">
        <v>3051</v>
      </c>
      <c r="E517" s="10" t="s">
        <v>3052</v>
      </c>
      <c r="F517" s="8" t="s">
        <v>3053</v>
      </c>
      <c r="G517" s="11" t="s">
        <v>14</v>
      </c>
    </row>
    <row r="518" ht="15.75" customHeight="1">
      <c r="A518" s="8" t="s">
        <v>3054</v>
      </c>
      <c r="B518" s="9" t="s">
        <v>3055</v>
      </c>
      <c r="C518" s="8" t="s">
        <v>3056</v>
      </c>
      <c r="D518" s="8" t="s">
        <v>3057</v>
      </c>
      <c r="E518" s="10" t="s">
        <v>3058</v>
      </c>
      <c r="F518" s="8" t="s">
        <v>3059</v>
      </c>
      <c r="G518" s="11" t="s">
        <v>14</v>
      </c>
    </row>
    <row r="519" ht="15.75" customHeight="1">
      <c r="A519" s="8" t="s">
        <v>3060</v>
      </c>
      <c r="B519" s="9" t="s">
        <v>3061</v>
      </c>
      <c r="C519" s="8" t="s">
        <v>3062</v>
      </c>
      <c r="D519" s="8" t="s">
        <v>3063</v>
      </c>
      <c r="E519" s="10" t="s">
        <v>3064</v>
      </c>
      <c r="F519" s="8" t="s">
        <v>3065</v>
      </c>
      <c r="G519" s="11" t="s">
        <v>14</v>
      </c>
    </row>
    <row r="520" ht="15.75" customHeight="1">
      <c r="A520" s="8" t="s">
        <v>3066</v>
      </c>
      <c r="B520" s="9" t="s">
        <v>3067</v>
      </c>
      <c r="C520" s="8" t="s">
        <v>3068</v>
      </c>
      <c r="D520" s="8" t="s">
        <v>3069</v>
      </c>
      <c r="E520" s="10" t="s">
        <v>3070</v>
      </c>
      <c r="F520" s="8" t="s">
        <v>3071</v>
      </c>
      <c r="G520" s="11" t="s">
        <v>14</v>
      </c>
    </row>
    <row r="521" ht="15.75" customHeight="1">
      <c r="A521" s="8" t="s">
        <v>3072</v>
      </c>
      <c r="B521" s="9" t="s">
        <v>3073</v>
      </c>
      <c r="C521" s="8" t="s">
        <v>3074</v>
      </c>
      <c r="D521" s="8" t="s">
        <v>3075</v>
      </c>
      <c r="E521" s="10" t="s">
        <v>3076</v>
      </c>
      <c r="F521" s="8" t="s">
        <v>3077</v>
      </c>
      <c r="G521" s="11" t="s">
        <v>14</v>
      </c>
    </row>
    <row r="522" ht="15.75" customHeight="1">
      <c r="A522" s="8" t="s">
        <v>3078</v>
      </c>
      <c r="B522" s="9" t="s">
        <v>3079</v>
      </c>
      <c r="C522" s="8" t="s">
        <v>3080</v>
      </c>
      <c r="D522" s="8" t="s">
        <v>3081</v>
      </c>
      <c r="E522" s="10" t="s">
        <v>3082</v>
      </c>
      <c r="F522" s="8" t="s">
        <v>3083</v>
      </c>
      <c r="G522" s="11" t="s">
        <v>14</v>
      </c>
    </row>
    <row r="523" ht="15.75" customHeight="1">
      <c r="A523" s="8" t="s">
        <v>3084</v>
      </c>
      <c r="B523" s="9" t="s">
        <v>3085</v>
      </c>
      <c r="C523" s="8" t="s">
        <v>3086</v>
      </c>
      <c r="D523" s="8" t="s">
        <v>3087</v>
      </c>
      <c r="E523" s="10" t="s">
        <v>3088</v>
      </c>
      <c r="F523" s="8" t="s">
        <v>3089</v>
      </c>
      <c r="G523" s="11" t="s">
        <v>14</v>
      </c>
    </row>
    <row r="524" ht="15.75" customHeight="1">
      <c r="A524" s="8" t="s">
        <v>3090</v>
      </c>
      <c r="B524" s="9" t="s">
        <v>3091</v>
      </c>
      <c r="C524" s="8" t="s">
        <v>3092</v>
      </c>
      <c r="D524" s="8" t="s">
        <v>3093</v>
      </c>
      <c r="E524" s="10" t="s">
        <v>3094</v>
      </c>
      <c r="F524" s="8" t="s">
        <v>3095</v>
      </c>
      <c r="G524" s="11" t="s">
        <v>14</v>
      </c>
    </row>
    <row r="525" ht="15.75" customHeight="1">
      <c r="A525" s="8" t="s">
        <v>3096</v>
      </c>
      <c r="B525" s="9" t="s">
        <v>3097</v>
      </c>
      <c r="C525" s="8" t="s">
        <v>3098</v>
      </c>
      <c r="D525" s="8" t="s">
        <v>3099</v>
      </c>
      <c r="E525" s="10" t="s">
        <v>3100</v>
      </c>
      <c r="F525" s="8" t="s">
        <v>3101</v>
      </c>
      <c r="G525" s="11" t="s">
        <v>14</v>
      </c>
    </row>
    <row r="526" ht="15.75" customHeight="1">
      <c r="A526" s="8" t="s">
        <v>3102</v>
      </c>
      <c r="B526" s="9" t="s">
        <v>3103</v>
      </c>
      <c r="C526" s="8" t="s">
        <v>3104</v>
      </c>
      <c r="D526" s="8" t="s">
        <v>3105</v>
      </c>
      <c r="E526" s="10" t="s">
        <v>3106</v>
      </c>
      <c r="F526" s="8" t="s">
        <v>3107</v>
      </c>
      <c r="G526" s="11" t="s">
        <v>14</v>
      </c>
    </row>
    <row r="527" ht="15.75" customHeight="1">
      <c r="A527" s="8" t="s">
        <v>3108</v>
      </c>
      <c r="B527" s="9" t="s">
        <v>3109</v>
      </c>
      <c r="C527" s="8" t="s">
        <v>720</v>
      </c>
      <c r="D527" s="8" t="s">
        <v>3110</v>
      </c>
      <c r="E527" s="10" t="s">
        <v>3111</v>
      </c>
      <c r="F527" s="8" t="s">
        <v>3112</v>
      </c>
      <c r="G527" s="11" t="s">
        <v>14</v>
      </c>
    </row>
    <row r="528" ht="15.75" customHeight="1">
      <c r="A528" s="8" t="s">
        <v>3113</v>
      </c>
      <c r="B528" s="9" t="s">
        <v>3114</v>
      </c>
      <c r="C528" s="8" t="s">
        <v>3115</v>
      </c>
      <c r="D528" s="8" t="s">
        <v>3116</v>
      </c>
      <c r="E528" s="10" t="s">
        <v>3117</v>
      </c>
      <c r="F528" s="8" t="s">
        <v>3118</v>
      </c>
      <c r="G528" s="11" t="s">
        <v>14</v>
      </c>
    </row>
    <row r="529" ht="15.75" customHeight="1">
      <c r="A529" s="8" t="s">
        <v>3119</v>
      </c>
      <c r="B529" s="9" t="s">
        <v>3120</v>
      </c>
      <c r="C529" s="8" t="s">
        <v>3121</v>
      </c>
      <c r="D529" s="8" t="s">
        <v>3122</v>
      </c>
      <c r="E529" s="10" t="s">
        <v>3123</v>
      </c>
      <c r="F529" s="8" t="s">
        <v>3124</v>
      </c>
      <c r="G529" s="11" t="s">
        <v>14</v>
      </c>
    </row>
    <row r="530" ht="15.75" customHeight="1">
      <c r="A530" s="8" t="s">
        <v>3125</v>
      </c>
      <c r="B530" s="9" t="s">
        <v>3126</v>
      </c>
      <c r="C530" s="8" t="s">
        <v>3127</v>
      </c>
      <c r="D530" s="8" t="s">
        <v>3128</v>
      </c>
      <c r="E530" s="10" t="s">
        <v>3129</v>
      </c>
      <c r="F530" s="8" t="s">
        <v>3130</v>
      </c>
      <c r="G530" s="11" t="s">
        <v>14</v>
      </c>
    </row>
    <row r="531" ht="15.75" customHeight="1">
      <c r="A531" s="8" t="s">
        <v>3131</v>
      </c>
      <c r="B531" s="9" t="s">
        <v>3132</v>
      </c>
      <c r="C531" s="8" t="s">
        <v>3133</v>
      </c>
      <c r="D531" s="8" t="s">
        <v>3134</v>
      </c>
      <c r="E531" s="10" t="s">
        <v>3135</v>
      </c>
      <c r="F531" s="8" t="s">
        <v>3136</v>
      </c>
      <c r="G531" s="11" t="s">
        <v>14</v>
      </c>
    </row>
    <row r="532" ht="15.75" customHeight="1">
      <c r="A532" s="8" t="s">
        <v>3137</v>
      </c>
      <c r="B532" s="9" t="s">
        <v>3138</v>
      </c>
      <c r="C532" s="8" t="s">
        <v>263</v>
      </c>
      <c r="D532" s="8" t="s">
        <v>3139</v>
      </c>
      <c r="E532" s="10" t="s">
        <v>3140</v>
      </c>
      <c r="F532" s="8" t="s">
        <v>3141</v>
      </c>
      <c r="G532" s="11" t="s">
        <v>14</v>
      </c>
    </row>
    <row r="533" ht="15.75" customHeight="1">
      <c r="A533" s="8" t="s">
        <v>3142</v>
      </c>
      <c r="B533" s="9" t="s">
        <v>3143</v>
      </c>
      <c r="C533" s="8" t="s">
        <v>3144</v>
      </c>
      <c r="D533" s="8" t="s">
        <v>3145</v>
      </c>
      <c r="E533" s="10" t="s">
        <v>3146</v>
      </c>
      <c r="F533" s="8" t="s">
        <v>3147</v>
      </c>
      <c r="G533" s="11" t="s">
        <v>14</v>
      </c>
    </row>
    <row r="534" ht="15.75" customHeight="1">
      <c r="A534" s="8" t="s">
        <v>3148</v>
      </c>
      <c r="B534" s="9" t="s">
        <v>3149</v>
      </c>
      <c r="C534" s="8" t="s">
        <v>3150</v>
      </c>
      <c r="D534" s="8" t="s">
        <v>3151</v>
      </c>
      <c r="E534" s="10" t="s">
        <v>3152</v>
      </c>
      <c r="F534" s="8" t="s">
        <v>3153</v>
      </c>
      <c r="G534" s="11" t="s">
        <v>14</v>
      </c>
    </row>
    <row r="535" ht="15.75" customHeight="1">
      <c r="A535" s="8" t="s">
        <v>3154</v>
      </c>
      <c r="B535" s="9" t="s">
        <v>3155</v>
      </c>
      <c r="C535" s="8" t="s">
        <v>3156</v>
      </c>
      <c r="D535" s="8" t="s">
        <v>3157</v>
      </c>
      <c r="E535" s="10" t="s">
        <v>3158</v>
      </c>
      <c r="F535" s="8" t="s">
        <v>3159</v>
      </c>
      <c r="G535" s="11" t="s">
        <v>104</v>
      </c>
    </row>
    <row r="536" ht="15.75" customHeight="1">
      <c r="A536" s="8" t="s">
        <v>3160</v>
      </c>
      <c r="B536" s="9" t="s">
        <v>3161</v>
      </c>
      <c r="C536" s="8" t="s">
        <v>3162</v>
      </c>
      <c r="D536" s="8" t="s">
        <v>3163</v>
      </c>
      <c r="E536" s="10" t="s">
        <v>3164</v>
      </c>
      <c r="F536" s="8" t="s">
        <v>3165</v>
      </c>
      <c r="G536" s="11" t="s">
        <v>14</v>
      </c>
    </row>
    <row r="537" ht="15.75" customHeight="1">
      <c r="A537" s="8" t="s">
        <v>3166</v>
      </c>
      <c r="B537" s="9" t="s">
        <v>3167</v>
      </c>
      <c r="C537" s="8" t="s">
        <v>3168</v>
      </c>
      <c r="D537" s="8" t="s">
        <v>3169</v>
      </c>
      <c r="E537" s="10" t="s">
        <v>3170</v>
      </c>
      <c r="F537" s="8" t="s">
        <v>3171</v>
      </c>
      <c r="G537" s="11" t="s">
        <v>14</v>
      </c>
    </row>
    <row r="538" ht="15.75" customHeight="1">
      <c r="A538" s="8" t="s">
        <v>3172</v>
      </c>
      <c r="B538" s="9" t="s">
        <v>3173</v>
      </c>
      <c r="C538" s="8" t="s">
        <v>3174</v>
      </c>
      <c r="D538" s="8" t="s">
        <v>3175</v>
      </c>
      <c r="E538" s="10" t="s">
        <v>3176</v>
      </c>
      <c r="F538" s="8" t="s">
        <v>3177</v>
      </c>
      <c r="G538" s="11" t="s">
        <v>14</v>
      </c>
    </row>
    <row r="539" ht="15.75" customHeight="1">
      <c r="A539" s="8" t="s">
        <v>3178</v>
      </c>
      <c r="B539" s="9" t="s">
        <v>3179</v>
      </c>
      <c r="C539" s="8" t="s">
        <v>3180</v>
      </c>
      <c r="D539" s="8" t="s">
        <v>3181</v>
      </c>
      <c r="E539" s="10" t="s">
        <v>3182</v>
      </c>
      <c r="F539" s="8" t="s">
        <v>3183</v>
      </c>
      <c r="G539" s="11" t="s">
        <v>14</v>
      </c>
    </row>
    <row r="540" ht="15.75" customHeight="1">
      <c r="A540" s="8" t="s">
        <v>3184</v>
      </c>
      <c r="B540" s="9" t="s">
        <v>3185</v>
      </c>
      <c r="C540" s="8" t="s">
        <v>3186</v>
      </c>
      <c r="D540" s="8" t="s">
        <v>3187</v>
      </c>
      <c r="E540" s="10" t="s">
        <v>3188</v>
      </c>
      <c r="F540" s="8" t="s">
        <v>3189</v>
      </c>
      <c r="G540" s="11" t="s">
        <v>104</v>
      </c>
    </row>
    <row r="541" ht="15.75" customHeight="1">
      <c r="A541" s="8" t="s">
        <v>3190</v>
      </c>
      <c r="B541" s="9" t="s">
        <v>3191</v>
      </c>
      <c r="C541" s="8" t="s">
        <v>3192</v>
      </c>
      <c r="D541" s="8" t="s">
        <v>30</v>
      </c>
      <c r="E541" s="10" t="s">
        <v>3193</v>
      </c>
      <c r="F541" s="8" t="s">
        <v>3194</v>
      </c>
      <c r="G541" s="11" t="s">
        <v>14</v>
      </c>
    </row>
    <row r="542" ht="15.75" customHeight="1">
      <c r="A542" s="8" t="s">
        <v>3195</v>
      </c>
      <c r="B542" s="9" t="s">
        <v>3196</v>
      </c>
      <c r="C542" s="8" t="s">
        <v>3197</v>
      </c>
      <c r="D542" s="8" t="s">
        <v>3198</v>
      </c>
      <c r="E542" s="10" t="s">
        <v>3199</v>
      </c>
      <c r="F542" s="8" t="s">
        <v>3200</v>
      </c>
      <c r="G542" s="11" t="s">
        <v>14</v>
      </c>
    </row>
    <row r="543" ht="15.75" customHeight="1">
      <c r="A543" s="8" t="s">
        <v>3201</v>
      </c>
      <c r="B543" s="9" t="s">
        <v>3202</v>
      </c>
      <c r="C543" s="8" t="s">
        <v>3203</v>
      </c>
      <c r="D543" s="8" t="s">
        <v>3204</v>
      </c>
      <c r="E543" s="10" t="s">
        <v>3205</v>
      </c>
      <c r="F543" s="8" t="s">
        <v>3206</v>
      </c>
      <c r="G543" s="11" t="s">
        <v>104</v>
      </c>
    </row>
    <row r="544" ht="15.75" customHeight="1">
      <c r="A544" s="8" t="s">
        <v>3207</v>
      </c>
      <c r="B544" s="9" t="s">
        <v>3208</v>
      </c>
      <c r="C544" s="8" t="s">
        <v>3209</v>
      </c>
      <c r="D544" s="8" t="s">
        <v>3210</v>
      </c>
      <c r="E544" s="10" t="s">
        <v>3211</v>
      </c>
      <c r="F544" s="8" t="s">
        <v>3212</v>
      </c>
      <c r="G544" s="11" t="s">
        <v>14</v>
      </c>
    </row>
    <row r="545" ht="15.75" customHeight="1">
      <c r="A545" s="8" t="s">
        <v>3213</v>
      </c>
      <c r="B545" s="9" t="s">
        <v>3214</v>
      </c>
      <c r="C545" s="8" t="s">
        <v>3215</v>
      </c>
      <c r="D545" s="8" t="s">
        <v>3216</v>
      </c>
      <c r="E545" s="10" t="s">
        <v>3217</v>
      </c>
      <c r="F545" s="8" t="s">
        <v>3218</v>
      </c>
      <c r="G545" s="11" t="s">
        <v>14</v>
      </c>
    </row>
    <row r="546" ht="15.75" customHeight="1">
      <c r="A546" s="8" t="s">
        <v>3219</v>
      </c>
      <c r="B546" s="9" t="s">
        <v>3220</v>
      </c>
      <c r="C546" s="8" t="s">
        <v>3221</v>
      </c>
      <c r="D546" s="8" t="s">
        <v>3222</v>
      </c>
      <c r="E546" s="10" t="s">
        <v>3223</v>
      </c>
      <c r="F546" s="8" t="s">
        <v>3224</v>
      </c>
      <c r="G546" s="11" t="s">
        <v>14</v>
      </c>
    </row>
    <row r="547" ht="15.75" customHeight="1">
      <c r="A547" s="8" t="s">
        <v>3225</v>
      </c>
      <c r="B547" s="9" t="s">
        <v>3226</v>
      </c>
      <c r="C547" s="8" t="s">
        <v>3227</v>
      </c>
      <c r="D547" s="8" t="s">
        <v>3228</v>
      </c>
      <c r="E547" s="10" t="s">
        <v>3229</v>
      </c>
      <c r="F547" s="8" t="s">
        <v>3230</v>
      </c>
      <c r="G547" s="11" t="s">
        <v>14</v>
      </c>
    </row>
    <row r="548" ht="15.75" customHeight="1">
      <c r="A548" s="8" t="s">
        <v>3231</v>
      </c>
      <c r="B548" s="9" t="s">
        <v>3232</v>
      </c>
      <c r="C548" s="8" t="s">
        <v>3233</v>
      </c>
      <c r="D548" s="8" t="s">
        <v>3234</v>
      </c>
      <c r="E548" s="10" t="s">
        <v>3235</v>
      </c>
      <c r="F548" s="8" t="s">
        <v>3236</v>
      </c>
      <c r="G548" s="11" t="s">
        <v>104</v>
      </c>
    </row>
    <row r="549" ht="15.75" customHeight="1">
      <c r="A549" s="8" t="s">
        <v>3237</v>
      </c>
      <c r="B549" s="9" t="s">
        <v>3238</v>
      </c>
      <c r="C549" s="8" t="s">
        <v>3239</v>
      </c>
      <c r="D549" s="8" t="s">
        <v>3240</v>
      </c>
      <c r="E549" s="10" t="s">
        <v>3241</v>
      </c>
      <c r="F549" s="8" t="s">
        <v>3242</v>
      </c>
      <c r="G549" s="11" t="s">
        <v>104</v>
      </c>
    </row>
    <row r="550" ht="15.75" customHeight="1">
      <c r="A550" s="8" t="s">
        <v>3243</v>
      </c>
      <c r="B550" s="9" t="s">
        <v>3244</v>
      </c>
      <c r="C550" s="8" t="s">
        <v>3245</v>
      </c>
      <c r="D550" s="8" t="s">
        <v>3246</v>
      </c>
      <c r="E550" s="10" t="s">
        <v>3247</v>
      </c>
      <c r="F550" s="8" t="s">
        <v>3248</v>
      </c>
      <c r="G550" s="11" t="s">
        <v>14</v>
      </c>
    </row>
    <row r="551" ht="15.75" customHeight="1">
      <c r="A551" s="8" t="s">
        <v>3249</v>
      </c>
      <c r="B551" s="9" t="s">
        <v>3250</v>
      </c>
      <c r="C551" s="8" t="s">
        <v>3251</v>
      </c>
      <c r="D551" s="8" t="s">
        <v>3252</v>
      </c>
      <c r="E551" s="10" t="s">
        <v>3253</v>
      </c>
      <c r="F551" s="8" t="s">
        <v>3254</v>
      </c>
      <c r="G551" s="11" t="s">
        <v>104</v>
      </c>
    </row>
    <row r="552" ht="15.75" customHeight="1">
      <c r="A552" s="8" t="s">
        <v>3255</v>
      </c>
      <c r="B552" s="9" t="s">
        <v>3256</v>
      </c>
      <c r="C552" s="8" t="s">
        <v>3257</v>
      </c>
      <c r="D552" s="8" t="s">
        <v>3258</v>
      </c>
      <c r="E552" s="10" t="s">
        <v>3259</v>
      </c>
      <c r="F552" s="8" t="s">
        <v>3260</v>
      </c>
      <c r="G552" s="11" t="s">
        <v>14</v>
      </c>
    </row>
    <row r="553" ht="15.75" customHeight="1">
      <c r="A553" s="8" t="s">
        <v>3261</v>
      </c>
      <c r="B553" s="9" t="s">
        <v>3262</v>
      </c>
      <c r="C553" s="8" t="s">
        <v>3263</v>
      </c>
      <c r="D553" s="8" t="s">
        <v>3264</v>
      </c>
      <c r="E553" s="10" t="s">
        <v>3265</v>
      </c>
      <c r="F553" s="8" t="s">
        <v>3266</v>
      </c>
      <c r="G553" s="11" t="s">
        <v>14</v>
      </c>
    </row>
    <row r="554" ht="15.75" customHeight="1">
      <c r="A554" s="8" t="s">
        <v>3267</v>
      </c>
      <c r="B554" s="9" t="s">
        <v>3268</v>
      </c>
      <c r="C554" s="8" t="s">
        <v>1476</v>
      </c>
      <c r="D554" s="8" t="s">
        <v>3269</v>
      </c>
      <c r="E554" s="10" t="s">
        <v>3270</v>
      </c>
      <c r="F554" s="8" t="s">
        <v>3271</v>
      </c>
      <c r="G554" s="11" t="s">
        <v>14</v>
      </c>
    </row>
    <row r="555" ht="15.75" customHeight="1">
      <c r="A555" s="8" t="s">
        <v>3272</v>
      </c>
      <c r="B555" s="9" t="s">
        <v>3273</v>
      </c>
      <c r="C555" s="8" t="s">
        <v>3274</v>
      </c>
      <c r="D555" s="8" t="s">
        <v>3275</v>
      </c>
      <c r="E555" s="10" t="s">
        <v>3276</v>
      </c>
      <c r="F555" s="8" t="s">
        <v>3277</v>
      </c>
      <c r="G555" s="11" t="s">
        <v>104</v>
      </c>
    </row>
    <row r="556" ht="15.75" customHeight="1">
      <c r="A556" s="8" t="s">
        <v>3278</v>
      </c>
      <c r="B556" s="9" t="s">
        <v>3279</v>
      </c>
      <c r="C556" s="8" t="s">
        <v>3280</v>
      </c>
      <c r="D556" s="8" t="s">
        <v>3281</v>
      </c>
      <c r="E556" s="10" t="s">
        <v>3282</v>
      </c>
      <c r="F556" s="8" t="s">
        <v>3283</v>
      </c>
      <c r="G556" s="11" t="s">
        <v>14</v>
      </c>
    </row>
    <row r="557" ht="15.75" customHeight="1">
      <c r="A557" s="8" t="s">
        <v>3284</v>
      </c>
      <c r="B557" s="9" t="s">
        <v>3285</v>
      </c>
      <c r="C557" s="8" t="s">
        <v>3286</v>
      </c>
      <c r="D557" s="8" t="s">
        <v>3287</v>
      </c>
      <c r="E557" s="10" t="s">
        <v>3288</v>
      </c>
      <c r="F557" s="8" t="s">
        <v>3289</v>
      </c>
      <c r="G557" s="11" t="s">
        <v>14</v>
      </c>
    </row>
    <row r="558" ht="15.75" customHeight="1">
      <c r="A558" s="8" t="s">
        <v>3290</v>
      </c>
      <c r="B558" s="9" t="s">
        <v>3291</v>
      </c>
      <c r="C558" s="8" t="s">
        <v>3292</v>
      </c>
      <c r="D558" s="8" t="s">
        <v>3293</v>
      </c>
      <c r="E558" s="10" t="s">
        <v>3294</v>
      </c>
      <c r="F558" s="8" t="s">
        <v>3295</v>
      </c>
      <c r="G558" s="11" t="s">
        <v>14</v>
      </c>
    </row>
    <row r="559" ht="15.75" customHeight="1">
      <c r="A559" s="8" t="s">
        <v>3296</v>
      </c>
      <c r="B559" s="9" t="s">
        <v>3297</v>
      </c>
      <c r="C559" s="8" t="s">
        <v>3298</v>
      </c>
      <c r="D559" s="8" t="s">
        <v>30</v>
      </c>
      <c r="E559" s="10" t="s">
        <v>3299</v>
      </c>
      <c r="F559" s="8" t="s">
        <v>3300</v>
      </c>
      <c r="G559" s="11" t="s">
        <v>104</v>
      </c>
    </row>
    <row r="560" ht="15.75" customHeight="1">
      <c r="A560" s="8" t="s">
        <v>3301</v>
      </c>
      <c r="B560" s="9" t="s">
        <v>3302</v>
      </c>
      <c r="C560" s="8" t="s">
        <v>3303</v>
      </c>
      <c r="D560" s="8" t="s">
        <v>3304</v>
      </c>
      <c r="E560" s="10" t="s">
        <v>3305</v>
      </c>
      <c r="F560" s="8" t="s">
        <v>3306</v>
      </c>
      <c r="G560" s="11" t="s">
        <v>104</v>
      </c>
    </row>
    <row r="561" ht="15.75" customHeight="1">
      <c r="A561" s="8" t="s">
        <v>3307</v>
      </c>
      <c r="B561" s="9" t="s">
        <v>3308</v>
      </c>
      <c r="C561" s="8" t="s">
        <v>3309</v>
      </c>
      <c r="D561" s="8" t="s">
        <v>3310</v>
      </c>
      <c r="E561" s="10" t="s">
        <v>3311</v>
      </c>
      <c r="F561" s="8" t="s">
        <v>3312</v>
      </c>
      <c r="G561" s="11" t="s">
        <v>14</v>
      </c>
    </row>
    <row r="562" ht="15.75" customHeight="1">
      <c r="A562" s="8" t="s">
        <v>3313</v>
      </c>
      <c r="B562" s="9" t="s">
        <v>3314</v>
      </c>
      <c r="C562" s="8" t="s">
        <v>3315</v>
      </c>
      <c r="D562" s="8" t="s">
        <v>3316</v>
      </c>
      <c r="E562" s="10" t="s">
        <v>3317</v>
      </c>
      <c r="F562" s="8" t="s">
        <v>3318</v>
      </c>
      <c r="G562" s="11" t="s">
        <v>14</v>
      </c>
    </row>
    <row r="563" ht="15.75" customHeight="1">
      <c r="A563" s="8" t="s">
        <v>3319</v>
      </c>
      <c r="B563" s="9" t="s">
        <v>3320</v>
      </c>
      <c r="C563" s="8" t="s">
        <v>3321</v>
      </c>
      <c r="D563" s="8" t="s">
        <v>3322</v>
      </c>
      <c r="E563" s="10" t="s">
        <v>3323</v>
      </c>
      <c r="F563" s="8" t="s">
        <v>3324</v>
      </c>
      <c r="G563" s="11" t="s">
        <v>14</v>
      </c>
    </row>
    <row r="564" ht="15.75" customHeight="1">
      <c r="A564" s="8" t="s">
        <v>3325</v>
      </c>
      <c r="B564" s="9" t="s">
        <v>3326</v>
      </c>
      <c r="C564" s="8" t="s">
        <v>3327</v>
      </c>
      <c r="D564" s="8" t="s">
        <v>3328</v>
      </c>
      <c r="E564" s="10" t="s">
        <v>3329</v>
      </c>
      <c r="F564" s="8" t="s">
        <v>3330</v>
      </c>
      <c r="G564" s="11" t="s">
        <v>14</v>
      </c>
    </row>
    <row r="565" ht="15.75" customHeight="1">
      <c r="A565" s="8" t="s">
        <v>3331</v>
      </c>
      <c r="B565" s="9" t="s">
        <v>3332</v>
      </c>
      <c r="C565" s="8" t="s">
        <v>3333</v>
      </c>
      <c r="D565" s="8" t="s">
        <v>3334</v>
      </c>
      <c r="E565" s="10" t="s">
        <v>3335</v>
      </c>
      <c r="F565" s="8" t="s">
        <v>3336</v>
      </c>
      <c r="G565" s="11" t="s">
        <v>14</v>
      </c>
    </row>
    <row r="566" ht="15.75" customHeight="1">
      <c r="A566" s="8" t="s">
        <v>3337</v>
      </c>
      <c r="B566" s="9" t="s">
        <v>3338</v>
      </c>
      <c r="C566" s="8" t="s">
        <v>17</v>
      </c>
      <c r="D566" s="8" t="s">
        <v>3339</v>
      </c>
      <c r="E566" s="10" t="s">
        <v>3340</v>
      </c>
      <c r="F566" s="8" t="s">
        <v>3341</v>
      </c>
      <c r="G566" s="11" t="s">
        <v>14</v>
      </c>
    </row>
    <row r="567" ht="15.75" customHeight="1">
      <c r="A567" s="8" t="s">
        <v>3342</v>
      </c>
      <c r="B567" s="9" t="s">
        <v>3343</v>
      </c>
      <c r="C567" s="8" t="s">
        <v>3344</v>
      </c>
      <c r="D567" s="8" t="s">
        <v>3345</v>
      </c>
      <c r="E567" s="10" t="s">
        <v>3346</v>
      </c>
      <c r="F567" s="8" t="s">
        <v>3347</v>
      </c>
      <c r="G567" s="11" t="s">
        <v>14</v>
      </c>
    </row>
    <row r="568" ht="15.75" customHeight="1">
      <c r="A568" s="8" t="s">
        <v>3348</v>
      </c>
      <c r="B568" s="9" t="s">
        <v>3349</v>
      </c>
      <c r="C568" s="8" t="s">
        <v>3350</v>
      </c>
      <c r="D568" s="8" t="s">
        <v>3351</v>
      </c>
      <c r="E568" s="10" t="s">
        <v>3352</v>
      </c>
      <c r="F568" s="8" t="s">
        <v>3353</v>
      </c>
      <c r="G568" s="11" t="s">
        <v>14</v>
      </c>
    </row>
    <row r="569" ht="15.75" customHeight="1">
      <c r="A569" s="8" t="s">
        <v>3354</v>
      </c>
      <c r="B569" s="9" t="s">
        <v>3355</v>
      </c>
      <c r="C569" s="8" t="s">
        <v>3356</v>
      </c>
      <c r="D569" s="8" t="s">
        <v>3357</v>
      </c>
      <c r="E569" s="10" t="s">
        <v>3358</v>
      </c>
      <c r="F569" s="8" t="s">
        <v>3359</v>
      </c>
      <c r="G569" s="11" t="s">
        <v>14</v>
      </c>
    </row>
    <row r="570" ht="15.75" customHeight="1">
      <c r="A570" s="8" t="s">
        <v>3360</v>
      </c>
      <c r="B570" s="9" t="s">
        <v>3361</v>
      </c>
      <c r="C570" s="8" t="s">
        <v>3362</v>
      </c>
      <c r="D570" s="8" t="s">
        <v>3363</v>
      </c>
      <c r="E570" s="10" t="s">
        <v>3364</v>
      </c>
      <c r="F570" s="8" t="s">
        <v>3365</v>
      </c>
      <c r="G570" s="11" t="s">
        <v>14</v>
      </c>
    </row>
    <row r="571" ht="15.75" customHeight="1">
      <c r="A571" s="8" t="s">
        <v>3366</v>
      </c>
      <c r="B571" s="9" t="s">
        <v>3367</v>
      </c>
      <c r="C571" s="8" t="s">
        <v>3368</v>
      </c>
      <c r="D571" s="8" t="s">
        <v>3369</v>
      </c>
      <c r="E571" s="10" t="s">
        <v>3370</v>
      </c>
      <c r="F571" s="8" t="s">
        <v>3371</v>
      </c>
      <c r="G571" s="11" t="s">
        <v>14</v>
      </c>
    </row>
    <row r="572" ht="15.75" customHeight="1">
      <c r="A572" s="8" t="s">
        <v>3372</v>
      </c>
      <c r="B572" s="9" t="s">
        <v>3373</v>
      </c>
      <c r="C572" s="8" t="s">
        <v>3374</v>
      </c>
      <c r="D572" s="8" t="s">
        <v>3375</v>
      </c>
      <c r="E572" s="10" t="s">
        <v>3376</v>
      </c>
      <c r="F572" s="8" t="s">
        <v>3377</v>
      </c>
      <c r="G572" s="11" t="s">
        <v>14</v>
      </c>
    </row>
    <row r="573" ht="15.75" customHeight="1">
      <c r="A573" s="8" t="s">
        <v>3378</v>
      </c>
      <c r="B573" s="9" t="s">
        <v>3379</v>
      </c>
      <c r="C573" s="8" t="s">
        <v>3380</v>
      </c>
      <c r="D573" s="8" t="s">
        <v>3381</v>
      </c>
      <c r="E573" s="10" t="s">
        <v>3382</v>
      </c>
      <c r="F573" s="8" t="s">
        <v>3383</v>
      </c>
      <c r="G573" s="11" t="s">
        <v>14</v>
      </c>
    </row>
    <row r="574" ht="15.75" customHeight="1">
      <c r="A574" s="8" t="s">
        <v>3384</v>
      </c>
      <c r="B574" s="9" t="s">
        <v>3385</v>
      </c>
      <c r="C574" s="8" t="s">
        <v>3386</v>
      </c>
      <c r="D574" s="8" t="s">
        <v>3387</v>
      </c>
      <c r="E574" s="10" t="s">
        <v>3388</v>
      </c>
      <c r="F574" s="8" t="s">
        <v>3389</v>
      </c>
      <c r="G574" s="11" t="s">
        <v>104</v>
      </c>
    </row>
    <row r="575" ht="15.75" customHeight="1">
      <c r="A575" s="8" t="s">
        <v>3390</v>
      </c>
      <c r="B575" s="9" t="s">
        <v>3391</v>
      </c>
      <c r="C575" s="8" t="s">
        <v>3392</v>
      </c>
      <c r="D575" s="8" t="s">
        <v>30</v>
      </c>
      <c r="E575" s="10" t="s">
        <v>3393</v>
      </c>
      <c r="F575" s="8" t="s">
        <v>3394</v>
      </c>
      <c r="G575" s="11" t="s">
        <v>14</v>
      </c>
    </row>
    <row r="576" ht="15.75" customHeight="1">
      <c r="A576" s="8" t="s">
        <v>3395</v>
      </c>
      <c r="B576" s="9" t="s">
        <v>3396</v>
      </c>
      <c r="C576" s="8" t="s">
        <v>3397</v>
      </c>
      <c r="D576" s="8" t="s">
        <v>3398</v>
      </c>
      <c r="E576" s="10" t="s">
        <v>3399</v>
      </c>
      <c r="F576" s="8" t="s">
        <v>3400</v>
      </c>
      <c r="G576" s="11" t="s">
        <v>14</v>
      </c>
    </row>
    <row r="577" ht="15.75" customHeight="1">
      <c r="A577" s="8" t="s">
        <v>3401</v>
      </c>
      <c r="B577" s="9" t="s">
        <v>3402</v>
      </c>
      <c r="C577" s="8" t="s">
        <v>3403</v>
      </c>
      <c r="D577" s="8" t="s">
        <v>3404</v>
      </c>
      <c r="E577" s="10" t="s">
        <v>3405</v>
      </c>
      <c r="F577" s="8" t="s">
        <v>3406</v>
      </c>
      <c r="G577" s="11" t="s">
        <v>104</v>
      </c>
    </row>
    <row r="578" ht="15.75" customHeight="1">
      <c r="A578" s="8" t="s">
        <v>3407</v>
      </c>
      <c r="B578" s="9" t="s">
        <v>3408</v>
      </c>
      <c r="C578" s="8" t="s">
        <v>3409</v>
      </c>
      <c r="D578" s="8" t="s">
        <v>3410</v>
      </c>
      <c r="E578" s="10" t="s">
        <v>3411</v>
      </c>
      <c r="F578" s="8" t="s">
        <v>3412</v>
      </c>
      <c r="G578" s="11" t="s">
        <v>104</v>
      </c>
    </row>
    <row r="579" ht="15.75" customHeight="1">
      <c r="A579" s="8" t="s">
        <v>3413</v>
      </c>
      <c r="B579" s="9" t="s">
        <v>3414</v>
      </c>
      <c r="C579" s="8" t="s">
        <v>3415</v>
      </c>
      <c r="D579" s="8" t="s">
        <v>3416</v>
      </c>
      <c r="E579" s="10" t="s">
        <v>3417</v>
      </c>
      <c r="F579" s="8" t="s">
        <v>3418</v>
      </c>
      <c r="G579" s="11" t="s">
        <v>14</v>
      </c>
    </row>
    <row r="580" ht="15.75" customHeight="1">
      <c r="A580" s="8" t="s">
        <v>3419</v>
      </c>
      <c r="B580" s="9" t="s">
        <v>3420</v>
      </c>
      <c r="C580" s="8" t="s">
        <v>17</v>
      </c>
      <c r="D580" s="8" t="s">
        <v>3421</v>
      </c>
      <c r="E580" s="10" t="s">
        <v>3422</v>
      </c>
      <c r="F580" s="8" t="s">
        <v>3423</v>
      </c>
      <c r="G580" s="11" t="s">
        <v>14</v>
      </c>
    </row>
    <row r="581" ht="15.75" customHeight="1">
      <c r="A581" s="8" t="s">
        <v>3424</v>
      </c>
      <c r="B581" s="9" t="s">
        <v>3425</v>
      </c>
      <c r="C581" s="8" t="s">
        <v>3426</v>
      </c>
      <c r="D581" s="8" t="s">
        <v>3427</v>
      </c>
      <c r="E581" s="10" t="s">
        <v>3428</v>
      </c>
      <c r="F581" s="8" t="s">
        <v>3429</v>
      </c>
      <c r="G581" s="11" t="s">
        <v>14</v>
      </c>
    </row>
    <row r="582" ht="15.75" customHeight="1">
      <c r="A582" s="8" t="s">
        <v>3430</v>
      </c>
      <c r="B582" s="9" t="s">
        <v>3431</v>
      </c>
      <c r="C582" s="8" t="s">
        <v>3432</v>
      </c>
      <c r="D582" s="8" t="s">
        <v>3433</v>
      </c>
      <c r="E582" s="10" t="s">
        <v>3434</v>
      </c>
      <c r="F582" s="8" t="s">
        <v>3435</v>
      </c>
      <c r="G582" s="11" t="s">
        <v>104</v>
      </c>
    </row>
    <row r="583" ht="15.75" customHeight="1">
      <c r="A583" s="8" t="s">
        <v>3436</v>
      </c>
      <c r="B583" s="9" t="s">
        <v>3437</v>
      </c>
      <c r="C583" s="8" t="s">
        <v>3438</v>
      </c>
      <c r="D583" s="8" t="s">
        <v>3439</v>
      </c>
      <c r="E583" s="10" t="s">
        <v>3440</v>
      </c>
      <c r="F583" s="8" t="s">
        <v>3441</v>
      </c>
      <c r="G583" s="11" t="s">
        <v>14</v>
      </c>
    </row>
    <row r="584" ht="15.75" customHeight="1">
      <c r="A584" s="8" t="s">
        <v>3442</v>
      </c>
      <c r="B584" s="9" t="s">
        <v>3443</v>
      </c>
      <c r="C584" s="8" t="s">
        <v>3444</v>
      </c>
      <c r="D584" s="8" t="s">
        <v>3445</v>
      </c>
      <c r="E584" s="10" t="s">
        <v>3446</v>
      </c>
      <c r="F584" s="8" t="s">
        <v>3447</v>
      </c>
      <c r="G584" s="11" t="s">
        <v>14</v>
      </c>
    </row>
    <row r="585" ht="15.75" customHeight="1">
      <c r="A585" s="8" t="s">
        <v>3448</v>
      </c>
      <c r="B585" s="9" t="s">
        <v>3449</v>
      </c>
      <c r="C585" s="8" t="s">
        <v>3286</v>
      </c>
      <c r="D585" s="8" t="s">
        <v>3450</v>
      </c>
      <c r="E585" s="10" t="s">
        <v>3451</v>
      </c>
      <c r="F585" s="8" t="s">
        <v>3452</v>
      </c>
      <c r="G585" s="11" t="s">
        <v>14</v>
      </c>
    </row>
    <row r="586" ht="15.75" customHeight="1">
      <c r="A586" s="8" t="s">
        <v>3453</v>
      </c>
      <c r="B586" s="9" t="s">
        <v>3454</v>
      </c>
      <c r="C586" s="8" t="s">
        <v>3455</v>
      </c>
      <c r="D586" s="8" t="s">
        <v>3456</v>
      </c>
      <c r="E586" s="10" t="s">
        <v>3457</v>
      </c>
      <c r="F586" s="8" t="s">
        <v>3458</v>
      </c>
      <c r="G586" s="11" t="s">
        <v>14</v>
      </c>
    </row>
    <row r="587" ht="15.75" customHeight="1">
      <c r="A587" s="8" t="s">
        <v>3459</v>
      </c>
      <c r="B587" s="9" t="s">
        <v>3460</v>
      </c>
      <c r="C587" s="8" t="s">
        <v>3461</v>
      </c>
      <c r="D587" s="8" t="s">
        <v>3462</v>
      </c>
      <c r="E587" s="10" t="s">
        <v>3463</v>
      </c>
      <c r="F587" s="8" t="s">
        <v>3464</v>
      </c>
      <c r="G587" s="11" t="s">
        <v>104</v>
      </c>
    </row>
    <row r="588" ht="15.75" customHeight="1">
      <c r="A588" s="8" t="s">
        <v>3465</v>
      </c>
      <c r="B588" s="9" t="s">
        <v>3466</v>
      </c>
      <c r="C588" s="8" t="s">
        <v>3467</v>
      </c>
      <c r="D588" s="8" t="s">
        <v>3468</v>
      </c>
      <c r="E588" s="10" t="s">
        <v>3469</v>
      </c>
      <c r="F588" s="8" t="s">
        <v>3470</v>
      </c>
      <c r="G588" s="11" t="s">
        <v>14</v>
      </c>
    </row>
    <row r="589" ht="15.75" customHeight="1">
      <c r="A589" s="8" t="s">
        <v>3471</v>
      </c>
      <c r="B589" s="9" t="s">
        <v>3472</v>
      </c>
      <c r="C589" s="8" t="s">
        <v>3473</v>
      </c>
      <c r="D589" s="8" t="s">
        <v>3474</v>
      </c>
      <c r="E589" s="10" t="s">
        <v>3475</v>
      </c>
      <c r="F589" s="8" t="s">
        <v>3476</v>
      </c>
      <c r="G589" s="11" t="s">
        <v>14</v>
      </c>
    </row>
    <row r="590" ht="15.75" customHeight="1">
      <c r="A590" s="8" t="s">
        <v>3477</v>
      </c>
      <c r="B590" s="9" t="s">
        <v>3478</v>
      </c>
      <c r="C590" s="8" t="s">
        <v>3479</v>
      </c>
      <c r="D590" s="8" t="s">
        <v>3480</v>
      </c>
      <c r="E590" s="10" t="s">
        <v>3481</v>
      </c>
      <c r="F590" s="8" t="s">
        <v>3482</v>
      </c>
      <c r="G590" s="11" t="s">
        <v>14</v>
      </c>
    </row>
    <row r="591" ht="15.75" customHeight="1">
      <c r="A591" s="8" t="s">
        <v>3483</v>
      </c>
      <c r="B591" s="9" t="s">
        <v>3484</v>
      </c>
      <c r="C591" s="8" t="s">
        <v>3485</v>
      </c>
      <c r="D591" s="8" t="s">
        <v>3486</v>
      </c>
      <c r="E591" s="10" t="s">
        <v>3487</v>
      </c>
      <c r="F591" s="8" t="s">
        <v>3488</v>
      </c>
      <c r="G591" s="11" t="s">
        <v>14</v>
      </c>
    </row>
    <row r="592" ht="15.75" customHeight="1">
      <c r="A592" s="8" t="s">
        <v>3489</v>
      </c>
      <c r="B592" s="9" t="s">
        <v>3490</v>
      </c>
      <c r="C592" s="8" t="s">
        <v>3491</v>
      </c>
      <c r="D592" s="8" t="s">
        <v>3492</v>
      </c>
      <c r="E592" s="10" t="s">
        <v>3493</v>
      </c>
      <c r="F592" s="8" t="s">
        <v>3494</v>
      </c>
      <c r="G592" s="11" t="s">
        <v>14</v>
      </c>
    </row>
    <row r="593" ht="15.75" customHeight="1">
      <c r="A593" s="8" t="s">
        <v>3495</v>
      </c>
      <c r="B593" s="9" t="s">
        <v>3496</v>
      </c>
      <c r="C593" s="8" t="s">
        <v>3497</v>
      </c>
      <c r="D593" s="8" t="s">
        <v>3498</v>
      </c>
      <c r="E593" s="10" t="s">
        <v>3499</v>
      </c>
      <c r="F593" s="8" t="s">
        <v>3500</v>
      </c>
      <c r="G593" s="11" t="s">
        <v>14</v>
      </c>
    </row>
    <row r="594" ht="15.75" customHeight="1">
      <c r="A594" s="8" t="s">
        <v>3501</v>
      </c>
      <c r="B594" s="9" t="s">
        <v>3502</v>
      </c>
      <c r="C594" s="8" t="s">
        <v>3503</v>
      </c>
      <c r="D594" s="8" t="s">
        <v>3504</v>
      </c>
      <c r="E594" s="10" t="s">
        <v>3505</v>
      </c>
      <c r="F594" s="8" t="s">
        <v>3506</v>
      </c>
      <c r="G594" s="11" t="s">
        <v>14</v>
      </c>
    </row>
    <row r="595" ht="15.75" customHeight="1">
      <c r="A595" s="8" t="s">
        <v>3507</v>
      </c>
      <c r="B595" s="9" t="s">
        <v>3508</v>
      </c>
      <c r="C595" s="8" t="s">
        <v>3509</v>
      </c>
      <c r="D595" s="8" t="s">
        <v>3510</v>
      </c>
      <c r="E595" s="10" t="s">
        <v>3511</v>
      </c>
      <c r="F595" s="8" t="s">
        <v>3512</v>
      </c>
      <c r="G595" s="11" t="s">
        <v>14</v>
      </c>
    </row>
    <row r="596" ht="15.75" customHeight="1">
      <c r="A596" s="8" t="s">
        <v>3513</v>
      </c>
      <c r="B596" s="9" t="s">
        <v>3514</v>
      </c>
      <c r="C596" s="8" t="s">
        <v>3515</v>
      </c>
      <c r="D596" s="8" t="s">
        <v>3516</v>
      </c>
      <c r="E596" s="10" t="s">
        <v>3517</v>
      </c>
      <c r="F596" s="8" t="s">
        <v>3518</v>
      </c>
      <c r="G596" s="11" t="s">
        <v>14</v>
      </c>
    </row>
    <row r="597" ht="15.75" customHeight="1">
      <c r="A597" s="8" t="s">
        <v>3519</v>
      </c>
      <c r="B597" s="9" t="s">
        <v>3520</v>
      </c>
      <c r="C597" s="8" t="s">
        <v>3521</v>
      </c>
      <c r="D597" s="8" t="s">
        <v>3522</v>
      </c>
      <c r="E597" s="10" t="s">
        <v>3523</v>
      </c>
      <c r="F597" s="8" t="s">
        <v>3524</v>
      </c>
      <c r="G597" s="11" t="s">
        <v>14</v>
      </c>
    </row>
    <row r="598" ht="15.75" customHeight="1">
      <c r="A598" s="8" t="s">
        <v>3525</v>
      </c>
      <c r="B598" s="9" t="s">
        <v>3526</v>
      </c>
      <c r="C598" s="8" t="s">
        <v>3527</v>
      </c>
      <c r="D598" s="8" t="s">
        <v>3528</v>
      </c>
      <c r="E598" s="10" t="s">
        <v>3529</v>
      </c>
      <c r="F598" s="8" t="s">
        <v>3530</v>
      </c>
      <c r="G598" s="11" t="s">
        <v>14</v>
      </c>
    </row>
    <row r="599" ht="15.75" customHeight="1">
      <c r="A599" s="8" t="s">
        <v>3531</v>
      </c>
      <c r="B599" s="9" t="s">
        <v>3532</v>
      </c>
      <c r="C599" s="8" t="s">
        <v>3533</v>
      </c>
      <c r="D599" s="8" t="s">
        <v>3534</v>
      </c>
      <c r="E599" s="10" t="s">
        <v>3535</v>
      </c>
      <c r="F599" s="8" t="s">
        <v>3536</v>
      </c>
      <c r="G599" s="11" t="s">
        <v>14</v>
      </c>
    </row>
    <row r="600" ht="15.75" customHeight="1">
      <c r="A600" s="8" t="s">
        <v>3537</v>
      </c>
      <c r="B600" s="9" t="s">
        <v>3538</v>
      </c>
      <c r="C600" s="8" t="s">
        <v>3539</v>
      </c>
      <c r="D600" s="8" t="s">
        <v>3540</v>
      </c>
      <c r="E600" s="10" t="s">
        <v>3541</v>
      </c>
      <c r="F600" s="8" t="s">
        <v>3542</v>
      </c>
      <c r="G600" s="11" t="s">
        <v>14</v>
      </c>
    </row>
    <row r="601" ht="15.75" customHeight="1">
      <c r="A601" s="8" t="s">
        <v>3543</v>
      </c>
      <c r="B601" s="9" t="s">
        <v>3544</v>
      </c>
      <c r="C601" s="8" t="s">
        <v>53</v>
      </c>
      <c r="D601" s="8" t="s">
        <v>3545</v>
      </c>
      <c r="E601" s="10" t="s">
        <v>3546</v>
      </c>
      <c r="F601" s="8" t="s">
        <v>3547</v>
      </c>
      <c r="G601" s="11" t="s">
        <v>14</v>
      </c>
    </row>
    <row r="602" ht="15.75" customHeight="1">
      <c r="A602" s="8" t="s">
        <v>3548</v>
      </c>
      <c r="B602" s="9" t="s">
        <v>3549</v>
      </c>
      <c r="C602" s="8" t="s">
        <v>3550</v>
      </c>
      <c r="D602" s="8" t="s">
        <v>3551</v>
      </c>
      <c r="E602" s="10" t="s">
        <v>3552</v>
      </c>
      <c r="F602" s="8" t="s">
        <v>3553</v>
      </c>
      <c r="G602" s="11" t="s">
        <v>14</v>
      </c>
    </row>
    <row r="603" ht="15.75" customHeight="1">
      <c r="A603" s="8" t="s">
        <v>3554</v>
      </c>
      <c r="B603" s="9" t="s">
        <v>3555</v>
      </c>
      <c r="C603" s="8" t="s">
        <v>3556</v>
      </c>
      <c r="D603" s="8" t="s">
        <v>3557</v>
      </c>
      <c r="E603" s="10" t="s">
        <v>3558</v>
      </c>
      <c r="F603" s="8" t="s">
        <v>3559</v>
      </c>
      <c r="G603" s="11" t="s">
        <v>14</v>
      </c>
    </row>
    <row r="604" ht="15.75" customHeight="1">
      <c r="A604" s="8" t="s">
        <v>3560</v>
      </c>
      <c r="B604" s="9" t="s">
        <v>3561</v>
      </c>
      <c r="C604" s="8" t="s">
        <v>3562</v>
      </c>
      <c r="D604" s="8" t="s">
        <v>3563</v>
      </c>
      <c r="E604" s="10" t="s">
        <v>3564</v>
      </c>
      <c r="F604" s="8" t="s">
        <v>3565</v>
      </c>
      <c r="G604" s="11" t="s">
        <v>14</v>
      </c>
    </row>
    <row r="605" ht="15.75" customHeight="1">
      <c r="A605" s="8" t="s">
        <v>3566</v>
      </c>
      <c r="B605" s="9" t="s">
        <v>3567</v>
      </c>
      <c r="C605" s="8" t="s">
        <v>3568</v>
      </c>
      <c r="D605" s="8" t="s">
        <v>3569</v>
      </c>
      <c r="E605" s="10" t="s">
        <v>3570</v>
      </c>
      <c r="F605" s="8" t="s">
        <v>3571</v>
      </c>
      <c r="G605" s="11" t="s">
        <v>14</v>
      </c>
    </row>
    <row r="606" ht="15.75" customHeight="1">
      <c r="A606" s="8" t="s">
        <v>3572</v>
      </c>
      <c r="B606" s="9" t="s">
        <v>3573</v>
      </c>
      <c r="C606" s="8" t="s">
        <v>3574</v>
      </c>
      <c r="D606" s="8" t="s">
        <v>3575</v>
      </c>
      <c r="E606" s="10" t="s">
        <v>3576</v>
      </c>
      <c r="F606" s="8" t="s">
        <v>3577</v>
      </c>
      <c r="G606" s="11" t="s">
        <v>14</v>
      </c>
    </row>
    <row r="607" ht="15.75" customHeight="1">
      <c r="A607" s="8" t="s">
        <v>3578</v>
      </c>
      <c r="B607" s="9" t="s">
        <v>3579</v>
      </c>
      <c r="C607" s="8" t="s">
        <v>3580</v>
      </c>
      <c r="D607" s="8" t="s">
        <v>3581</v>
      </c>
      <c r="E607" s="10" t="s">
        <v>3582</v>
      </c>
      <c r="F607" s="8" t="s">
        <v>3583</v>
      </c>
      <c r="G607" s="11" t="s">
        <v>14</v>
      </c>
    </row>
    <row r="608" ht="15.75" customHeight="1">
      <c r="A608" s="8" t="s">
        <v>3584</v>
      </c>
      <c r="B608" s="9" t="s">
        <v>3585</v>
      </c>
      <c r="C608" s="8" t="s">
        <v>3586</v>
      </c>
      <c r="D608" s="8" t="s">
        <v>3587</v>
      </c>
      <c r="E608" s="10" t="s">
        <v>3588</v>
      </c>
      <c r="F608" s="8" t="s">
        <v>3589</v>
      </c>
      <c r="G608" s="11" t="s">
        <v>14</v>
      </c>
    </row>
    <row r="609" ht="15.75" customHeight="1">
      <c r="A609" s="8" t="s">
        <v>3590</v>
      </c>
      <c r="B609" s="9" t="s">
        <v>3591</v>
      </c>
      <c r="C609" s="8" t="s">
        <v>2227</v>
      </c>
      <c r="D609" s="8" t="s">
        <v>3592</v>
      </c>
      <c r="E609" s="10" t="s">
        <v>3593</v>
      </c>
      <c r="F609" s="8" t="s">
        <v>3594</v>
      </c>
      <c r="G609" s="11" t="s">
        <v>14</v>
      </c>
    </row>
    <row r="610" ht="15.75" customHeight="1">
      <c r="A610" s="8" t="s">
        <v>3595</v>
      </c>
      <c r="B610" s="9" t="s">
        <v>3596</v>
      </c>
      <c r="C610" s="8" t="s">
        <v>3597</v>
      </c>
      <c r="D610" s="8" t="s">
        <v>3598</v>
      </c>
      <c r="E610" s="10" t="s">
        <v>3599</v>
      </c>
      <c r="F610" s="8" t="s">
        <v>3600</v>
      </c>
      <c r="G610" s="11" t="s">
        <v>14</v>
      </c>
    </row>
    <row r="611" ht="15.75" customHeight="1">
      <c r="A611" s="8" t="s">
        <v>3601</v>
      </c>
      <c r="B611" s="9" t="s">
        <v>3602</v>
      </c>
      <c r="C611" s="8" t="s">
        <v>3603</v>
      </c>
      <c r="D611" s="8" t="s">
        <v>3604</v>
      </c>
      <c r="E611" s="10" t="s">
        <v>3605</v>
      </c>
      <c r="F611" s="8" t="s">
        <v>3606</v>
      </c>
      <c r="G611" s="11" t="s">
        <v>14</v>
      </c>
    </row>
    <row r="612" ht="15.75" customHeight="1">
      <c r="A612" s="8" t="s">
        <v>3607</v>
      </c>
      <c r="B612" s="9" t="s">
        <v>3608</v>
      </c>
      <c r="C612" s="8" t="s">
        <v>3609</v>
      </c>
      <c r="D612" s="8" t="s">
        <v>3610</v>
      </c>
      <c r="E612" s="10" t="s">
        <v>3611</v>
      </c>
      <c r="F612" s="8" t="s">
        <v>3612</v>
      </c>
      <c r="G612" s="11" t="s">
        <v>14</v>
      </c>
    </row>
    <row r="613" ht="15.75" customHeight="1">
      <c r="A613" s="8" t="s">
        <v>3613</v>
      </c>
      <c r="B613" s="9" t="s">
        <v>3614</v>
      </c>
      <c r="C613" s="8" t="s">
        <v>3615</v>
      </c>
      <c r="D613" s="8" t="s">
        <v>3616</v>
      </c>
      <c r="E613" s="10" t="s">
        <v>3617</v>
      </c>
      <c r="F613" s="8" t="s">
        <v>3618</v>
      </c>
      <c r="G613" s="11" t="s">
        <v>14</v>
      </c>
    </row>
    <row r="614" ht="15.75" customHeight="1">
      <c r="A614" s="8" t="s">
        <v>3619</v>
      </c>
      <c r="B614" s="9" t="s">
        <v>3620</v>
      </c>
      <c r="C614" s="8" t="s">
        <v>3621</v>
      </c>
      <c r="D614" s="8" t="s">
        <v>3622</v>
      </c>
      <c r="E614" s="10" t="s">
        <v>3623</v>
      </c>
      <c r="F614" s="8" t="s">
        <v>3624</v>
      </c>
      <c r="G614" s="11" t="s">
        <v>14</v>
      </c>
    </row>
    <row r="615" ht="15.75" customHeight="1">
      <c r="A615" s="8" t="s">
        <v>3625</v>
      </c>
      <c r="B615" s="9" t="s">
        <v>3626</v>
      </c>
      <c r="C615" s="8" t="s">
        <v>3627</v>
      </c>
      <c r="D615" s="8" t="s">
        <v>3628</v>
      </c>
      <c r="E615" s="10" t="s">
        <v>3629</v>
      </c>
      <c r="F615" s="8" t="s">
        <v>3630</v>
      </c>
      <c r="G615" s="11" t="s">
        <v>14</v>
      </c>
    </row>
    <row r="616" ht="15.75" customHeight="1">
      <c r="A616" s="8" t="s">
        <v>3631</v>
      </c>
      <c r="B616" s="9" t="s">
        <v>3632</v>
      </c>
      <c r="C616" s="8" t="s">
        <v>1985</v>
      </c>
      <c r="D616" s="8" t="s">
        <v>3633</v>
      </c>
      <c r="E616" s="10" t="s">
        <v>3634</v>
      </c>
      <c r="F616" s="8" t="s">
        <v>3635</v>
      </c>
      <c r="G616" s="11" t="s">
        <v>14</v>
      </c>
    </row>
    <row r="617" ht="15.75" customHeight="1">
      <c r="A617" s="8" t="s">
        <v>3636</v>
      </c>
      <c r="B617" s="9" t="s">
        <v>3637</v>
      </c>
      <c r="C617" s="8" t="s">
        <v>3638</v>
      </c>
      <c r="D617" s="8" t="s">
        <v>3639</v>
      </c>
      <c r="E617" s="10" t="s">
        <v>3640</v>
      </c>
      <c r="F617" s="8" t="s">
        <v>3641</v>
      </c>
      <c r="G617" s="11" t="s">
        <v>14</v>
      </c>
    </row>
    <row r="618" ht="15.75" customHeight="1">
      <c r="A618" s="8" t="s">
        <v>3642</v>
      </c>
      <c r="B618" s="9" t="s">
        <v>3643</v>
      </c>
      <c r="C618" s="8" t="s">
        <v>3644</v>
      </c>
      <c r="D618" s="8" t="s">
        <v>3645</v>
      </c>
      <c r="E618" s="10" t="s">
        <v>3646</v>
      </c>
      <c r="F618" s="8" t="s">
        <v>3647</v>
      </c>
      <c r="G618" s="11" t="s">
        <v>14</v>
      </c>
    </row>
    <row r="619" ht="15.75" customHeight="1">
      <c r="A619" s="8" t="s">
        <v>3648</v>
      </c>
      <c r="B619" s="9" t="s">
        <v>3649</v>
      </c>
      <c r="C619" s="8" t="s">
        <v>3650</v>
      </c>
      <c r="D619" s="8" t="s">
        <v>3651</v>
      </c>
      <c r="E619" s="10" t="s">
        <v>3652</v>
      </c>
      <c r="F619" s="8" t="s">
        <v>3653</v>
      </c>
      <c r="G619" s="11" t="s">
        <v>14</v>
      </c>
    </row>
    <row r="620" ht="15.75" customHeight="1">
      <c r="A620" s="8" t="s">
        <v>3654</v>
      </c>
      <c r="B620" s="9" t="s">
        <v>3655</v>
      </c>
      <c r="C620" s="8" t="s">
        <v>3656</v>
      </c>
      <c r="D620" s="8" t="s">
        <v>3657</v>
      </c>
      <c r="E620" s="10" t="s">
        <v>3658</v>
      </c>
      <c r="F620" s="8" t="s">
        <v>3659</v>
      </c>
      <c r="G620" s="11" t="s">
        <v>14</v>
      </c>
    </row>
    <row r="621" ht="15.75" customHeight="1">
      <c r="A621" s="8" t="s">
        <v>3660</v>
      </c>
      <c r="B621" s="9" t="s">
        <v>3661</v>
      </c>
      <c r="C621" s="8" t="s">
        <v>3662</v>
      </c>
      <c r="D621" s="8" t="s">
        <v>3663</v>
      </c>
      <c r="E621" s="10" t="s">
        <v>3664</v>
      </c>
      <c r="F621" s="8" t="s">
        <v>3665</v>
      </c>
      <c r="G621" s="11" t="s">
        <v>14</v>
      </c>
    </row>
    <row r="622" ht="15.75" customHeight="1">
      <c r="A622" s="8" t="s">
        <v>3666</v>
      </c>
      <c r="B622" s="9" t="s">
        <v>3667</v>
      </c>
      <c r="C622" s="8" t="s">
        <v>3668</v>
      </c>
      <c r="D622" s="8" t="s">
        <v>3669</v>
      </c>
      <c r="E622" s="10" t="s">
        <v>3670</v>
      </c>
      <c r="F622" s="8" t="s">
        <v>3671</v>
      </c>
      <c r="G622" s="11" t="s">
        <v>14</v>
      </c>
    </row>
    <row r="623" ht="15.75" customHeight="1">
      <c r="A623" s="8" t="s">
        <v>3672</v>
      </c>
      <c r="B623" s="9" t="s">
        <v>3673</v>
      </c>
      <c r="C623" s="8" t="s">
        <v>3674</v>
      </c>
      <c r="D623" s="8" t="s">
        <v>3675</v>
      </c>
      <c r="E623" s="10" t="s">
        <v>3676</v>
      </c>
      <c r="F623" s="8" t="s">
        <v>3677</v>
      </c>
      <c r="G623" s="11" t="s">
        <v>14</v>
      </c>
    </row>
    <row r="624" ht="15.75" customHeight="1">
      <c r="A624" s="8" t="s">
        <v>3678</v>
      </c>
      <c r="B624" s="9" t="s">
        <v>3679</v>
      </c>
      <c r="C624" s="8" t="s">
        <v>3680</v>
      </c>
      <c r="D624" s="8" t="s">
        <v>3681</v>
      </c>
      <c r="E624" s="10" t="s">
        <v>3682</v>
      </c>
      <c r="F624" s="8" t="s">
        <v>3683</v>
      </c>
      <c r="G624" s="11" t="s">
        <v>14</v>
      </c>
    </row>
    <row r="625" ht="15.75" customHeight="1">
      <c r="A625" s="8" t="s">
        <v>3684</v>
      </c>
      <c r="B625" s="9" t="s">
        <v>3685</v>
      </c>
      <c r="C625" s="8" t="s">
        <v>3686</v>
      </c>
      <c r="D625" s="8" t="s">
        <v>3687</v>
      </c>
      <c r="E625" s="10" t="s">
        <v>3688</v>
      </c>
      <c r="F625" s="8" t="s">
        <v>3689</v>
      </c>
      <c r="G625" s="11" t="s">
        <v>104</v>
      </c>
    </row>
    <row r="626" ht="15.75" customHeight="1">
      <c r="A626" s="8" t="s">
        <v>3690</v>
      </c>
      <c r="B626" s="9" t="s">
        <v>3691</v>
      </c>
      <c r="C626" s="8" t="s">
        <v>3692</v>
      </c>
      <c r="D626" s="8" t="s">
        <v>3693</v>
      </c>
      <c r="E626" s="10" t="s">
        <v>3694</v>
      </c>
      <c r="F626" s="8" t="s">
        <v>3695</v>
      </c>
      <c r="G626" s="11" t="s">
        <v>14</v>
      </c>
    </row>
    <row r="627" ht="15.75" customHeight="1">
      <c r="A627" s="8" t="s">
        <v>3696</v>
      </c>
      <c r="B627" s="9" t="s">
        <v>3697</v>
      </c>
      <c r="C627" s="8" t="s">
        <v>3698</v>
      </c>
      <c r="D627" s="8" t="s">
        <v>3699</v>
      </c>
      <c r="E627" s="10" t="s">
        <v>3700</v>
      </c>
      <c r="F627" s="8" t="s">
        <v>3701</v>
      </c>
      <c r="G627" s="11" t="s">
        <v>14</v>
      </c>
    </row>
    <row r="628" ht="15.75" customHeight="1">
      <c r="A628" s="8" t="s">
        <v>3702</v>
      </c>
      <c r="B628" s="9" t="s">
        <v>3703</v>
      </c>
      <c r="C628" s="8" t="s">
        <v>3704</v>
      </c>
      <c r="D628" s="8" t="s">
        <v>3705</v>
      </c>
      <c r="E628" s="10" t="s">
        <v>3706</v>
      </c>
      <c r="F628" s="8" t="s">
        <v>3707</v>
      </c>
      <c r="G628" s="11" t="s">
        <v>14</v>
      </c>
    </row>
    <row r="629" ht="15.75" customHeight="1">
      <c r="A629" s="8" t="s">
        <v>3708</v>
      </c>
      <c r="B629" s="9" t="s">
        <v>3709</v>
      </c>
      <c r="C629" s="8" t="s">
        <v>3710</v>
      </c>
      <c r="D629" s="8" t="s">
        <v>3711</v>
      </c>
      <c r="E629" s="10" t="s">
        <v>3712</v>
      </c>
      <c r="F629" s="8" t="s">
        <v>3713</v>
      </c>
      <c r="G629" s="11" t="s">
        <v>104</v>
      </c>
    </row>
    <row r="630" ht="15.75" customHeight="1">
      <c r="A630" s="8" t="s">
        <v>3714</v>
      </c>
      <c r="B630" s="9" t="s">
        <v>3715</v>
      </c>
      <c r="C630" s="8" t="s">
        <v>3716</v>
      </c>
      <c r="D630" s="8" t="s">
        <v>3717</v>
      </c>
      <c r="E630" s="10" t="s">
        <v>3718</v>
      </c>
      <c r="F630" s="8" t="s">
        <v>3719</v>
      </c>
      <c r="G630" s="11" t="s">
        <v>104</v>
      </c>
    </row>
    <row r="631" ht="15.75" customHeight="1">
      <c r="A631" s="8" t="s">
        <v>3720</v>
      </c>
      <c r="B631" s="9" t="s">
        <v>3721</v>
      </c>
      <c r="C631" s="8" t="s">
        <v>3722</v>
      </c>
      <c r="D631" s="8" t="s">
        <v>3723</v>
      </c>
      <c r="E631" s="10" t="s">
        <v>3724</v>
      </c>
      <c r="F631" s="8" t="s">
        <v>3725</v>
      </c>
      <c r="G631" s="11" t="s">
        <v>14</v>
      </c>
    </row>
    <row r="632" ht="15.75" customHeight="1">
      <c r="A632" s="8" t="s">
        <v>3726</v>
      </c>
      <c r="B632" s="9" t="s">
        <v>3727</v>
      </c>
      <c r="C632" s="8" t="s">
        <v>3728</v>
      </c>
      <c r="D632" s="8" t="s">
        <v>3729</v>
      </c>
      <c r="E632" s="10" t="s">
        <v>3730</v>
      </c>
      <c r="F632" s="8" t="s">
        <v>3731</v>
      </c>
      <c r="G632" s="11" t="s">
        <v>14</v>
      </c>
    </row>
    <row r="633" ht="15.75" customHeight="1">
      <c r="A633" s="8" t="s">
        <v>3732</v>
      </c>
      <c r="B633" s="9" t="s">
        <v>3733</v>
      </c>
      <c r="C633" s="8" t="s">
        <v>3734</v>
      </c>
      <c r="D633" s="8" t="s">
        <v>3735</v>
      </c>
      <c r="E633" s="10" t="s">
        <v>3736</v>
      </c>
      <c r="F633" s="8" t="s">
        <v>3737</v>
      </c>
      <c r="G633" s="11" t="s">
        <v>14</v>
      </c>
    </row>
    <row r="634" ht="15.75" customHeight="1">
      <c r="A634" s="8" t="s">
        <v>3738</v>
      </c>
      <c r="B634" s="9" t="s">
        <v>3739</v>
      </c>
      <c r="C634" s="8" t="s">
        <v>3740</v>
      </c>
      <c r="D634" s="8" t="s">
        <v>3741</v>
      </c>
      <c r="E634" s="10" t="s">
        <v>3742</v>
      </c>
      <c r="F634" s="8" t="s">
        <v>3743</v>
      </c>
      <c r="G634" s="11" t="s">
        <v>14</v>
      </c>
    </row>
    <row r="635" ht="15.75" customHeight="1">
      <c r="A635" s="8" t="s">
        <v>3744</v>
      </c>
      <c r="B635" s="9" t="s">
        <v>3745</v>
      </c>
      <c r="C635" s="8" t="s">
        <v>3746</v>
      </c>
      <c r="D635" s="8" t="s">
        <v>3747</v>
      </c>
      <c r="E635" s="10" t="s">
        <v>3748</v>
      </c>
      <c r="F635" s="8" t="s">
        <v>3749</v>
      </c>
      <c r="G635" s="11" t="s">
        <v>14</v>
      </c>
    </row>
    <row r="636" ht="15.75" customHeight="1">
      <c r="A636" s="8" t="s">
        <v>3750</v>
      </c>
      <c r="B636" s="9" t="s">
        <v>3751</v>
      </c>
      <c r="C636" s="8" t="s">
        <v>3752</v>
      </c>
      <c r="D636" s="8" t="s">
        <v>3753</v>
      </c>
      <c r="E636" s="10" t="s">
        <v>3754</v>
      </c>
      <c r="F636" s="8" t="s">
        <v>3755</v>
      </c>
      <c r="G636" s="11" t="s">
        <v>14</v>
      </c>
    </row>
    <row r="637" ht="15.75" customHeight="1">
      <c r="A637" s="8" t="s">
        <v>3756</v>
      </c>
      <c r="B637" s="9" t="s">
        <v>3757</v>
      </c>
      <c r="C637" s="8" t="s">
        <v>3758</v>
      </c>
      <c r="D637" s="8" t="s">
        <v>3759</v>
      </c>
      <c r="E637" s="10" t="s">
        <v>3760</v>
      </c>
      <c r="F637" s="8" t="s">
        <v>3761</v>
      </c>
      <c r="G637" s="11" t="s">
        <v>14</v>
      </c>
    </row>
    <row r="638" ht="15.75" customHeight="1">
      <c r="A638" s="8" t="s">
        <v>3762</v>
      </c>
      <c r="B638" s="9" t="s">
        <v>3763</v>
      </c>
      <c r="C638" s="8" t="s">
        <v>3127</v>
      </c>
      <c r="D638" s="8" t="s">
        <v>3764</v>
      </c>
      <c r="E638" s="10" t="s">
        <v>3765</v>
      </c>
      <c r="F638" s="8" t="s">
        <v>3766</v>
      </c>
      <c r="G638" s="11" t="s">
        <v>14</v>
      </c>
    </row>
    <row r="639" ht="15.75" customHeight="1">
      <c r="A639" s="8" t="s">
        <v>3767</v>
      </c>
      <c r="B639" s="9" t="s">
        <v>3768</v>
      </c>
      <c r="C639" s="8" t="s">
        <v>762</v>
      </c>
      <c r="D639" s="8" t="s">
        <v>3769</v>
      </c>
      <c r="E639" s="10" t="s">
        <v>3770</v>
      </c>
      <c r="F639" s="8" t="s">
        <v>3771</v>
      </c>
      <c r="G639" s="11" t="s">
        <v>14</v>
      </c>
    </row>
    <row r="640" ht="15.75" customHeight="1">
      <c r="A640" s="8" t="s">
        <v>3772</v>
      </c>
      <c r="B640" s="9" t="s">
        <v>3773</v>
      </c>
      <c r="C640" s="8" t="s">
        <v>1749</v>
      </c>
      <c r="D640" s="8" t="s">
        <v>3774</v>
      </c>
      <c r="E640" s="10" t="s">
        <v>3775</v>
      </c>
      <c r="F640" s="8" t="s">
        <v>3776</v>
      </c>
      <c r="G640" s="11" t="s">
        <v>14</v>
      </c>
    </row>
    <row r="641" ht="15.75" customHeight="1">
      <c r="A641" s="8" t="s">
        <v>3777</v>
      </c>
      <c r="B641" s="9" t="s">
        <v>3778</v>
      </c>
      <c r="C641" s="8" t="s">
        <v>3779</v>
      </c>
      <c r="D641" s="8" t="s">
        <v>3780</v>
      </c>
      <c r="E641" s="10" t="s">
        <v>3781</v>
      </c>
      <c r="F641" s="8" t="s">
        <v>3782</v>
      </c>
      <c r="G641" s="11" t="s">
        <v>14</v>
      </c>
    </row>
    <row r="642" ht="15.75" customHeight="1">
      <c r="A642" s="8" t="s">
        <v>3783</v>
      </c>
      <c r="B642" s="9" t="s">
        <v>3784</v>
      </c>
      <c r="C642" s="8" t="s">
        <v>3785</v>
      </c>
      <c r="D642" s="8" t="s">
        <v>3786</v>
      </c>
      <c r="E642" s="10" t="s">
        <v>3787</v>
      </c>
      <c r="F642" s="8" t="s">
        <v>3788</v>
      </c>
      <c r="G642" s="11" t="s">
        <v>104</v>
      </c>
    </row>
    <row r="643" ht="15.75" customHeight="1">
      <c r="A643" s="8" t="s">
        <v>3789</v>
      </c>
      <c r="B643" s="9" t="s">
        <v>3790</v>
      </c>
      <c r="C643" s="8" t="s">
        <v>3791</v>
      </c>
      <c r="D643" s="8" t="s">
        <v>3792</v>
      </c>
      <c r="E643" s="10" t="s">
        <v>3793</v>
      </c>
      <c r="F643" s="8" t="s">
        <v>3794</v>
      </c>
      <c r="G643" s="11" t="s">
        <v>104</v>
      </c>
    </row>
    <row r="644" ht="15.75" customHeight="1">
      <c r="A644" s="8" t="s">
        <v>3795</v>
      </c>
      <c r="B644" s="9" t="s">
        <v>3796</v>
      </c>
      <c r="C644" s="8" t="s">
        <v>3797</v>
      </c>
      <c r="D644" s="8" t="s">
        <v>3798</v>
      </c>
      <c r="E644" s="10" t="s">
        <v>3799</v>
      </c>
      <c r="F644" s="8" t="s">
        <v>3800</v>
      </c>
      <c r="G644" s="11" t="s">
        <v>14</v>
      </c>
    </row>
    <row r="645" ht="15.75" customHeight="1">
      <c r="A645" s="8" t="s">
        <v>3801</v>
      </c>
      <c r="B645" s="9" t="s">
        <v>3802</v>
      </c>
      <c r="C645" s="8" t="s">
        <v>3803</v>
      </c>
      <c r="D645" s="8" t="s">
        <v>3804</v>
      </c>
      <c r="E645" s="10" t="s">
        <v>3805</v>
      </c>
      <c r="F645" s="8" t="s">
        <v>3806</v>
      </c>
      <c r="G645" s="11" t="s">
        <v>14</v>
      </c>
    </row>
    <row r="646" ht="15.75" customHeight="1">
      <c r="A646" s="8" t="s">
        <v>3807</v>
      </c>
      <c r="B646" s="9" t="s">
        <v>3808</v>
      </c>
      <c r="C646" s="8" t="s">
        <v>233</v>
      </c>
      <c r="D646" s="8" t="s">
        <v>3809</v>
      </c>
      <c r="E646" s="10" t="s">
        <v>3810</v>
      </c>
      <c r="F646" s="8" t="s">
        <v>3811</v>
      </c>
      <c r="G646" s="11" t="s">
        <v>14</v>
      </c>
    </row>
    <row r="647" ht="15.75" customHeight="1">
      <c r="A647" s="8" t="s">
        <v>3812</v>
      </c>
      <c r="B647" s="9" t="s">
        <v>3813</v>
      </c>
      <c r="C647" s="8" t="s">
        <v>3814</v>
      </c>
      <c r="D647" s="8" t="s">
        <v>3815</v>
      </c>
      <c r="E647" s="10" t="s">
        <v>3816</v>
      </c>
      <c r="F647" s="8" t="s">
        <v>3817</v>
      </c>
      <c r="G647" s="11" t="s">
        <v>14</v>
      </c>
    </row>
    <row r="648" ht="15.75" customHeight="1">
      <c r="A648" s="8" t="s">
        <v>3818</v>
      </c>
      <c r="B648" s="9" t="s">
        <v>3819</v>
      </c>
      <c r="C648" s="8" t="s">
        <v>3820</v>
      </c>
      <c r="D648" s="8" t="s">
        <v>3821</v>
      </c>
      <c r="E648" s="10" t="s">
        <v>3822</v>
      </c>
      <c r="F648" s="8" t="s">
        <v>3823</v>
      </c>
      <c r="G648" s="11" t="s">
        <v>104</v>
      </c>
    </row>
    <row r="649" ht="15.75" customHeight="1">
      <c r="A649" s="8" t="s">
        <v>3824</v>
      </c>
      <c r="B649" s="9" t="s">
        <v>3825</v>
      </c>
      <c r="C649" s="8" t="s">
        <v>3826</v>
      </c>
      <c r="D649" s="8" t="s">
        <v>3827</v>
      </c>
      <c r="E649" s="10" t="s">
        <v>3828</v>
      </c>
      <c r="F649" s="8" t="s">
        <v>3829</v>
      </c>
      <c r="G649" s="11" t="s">
        <v>14</v>
      </c>
    </row>
    <row r="650" ht="15.75" customHeight="1">
      <c r="A650" s="8" t="s">
        <v>3830</v>
      </c>
      <c r="B650" s="9" t="s">
        <v>3831</v>
      </c>
      <c r="C650" s="8" t="s">
        <v>3832</v>
      </c>
      <c r="D650" s="8" t="s">
        <v>3833</v>
      </c>
      <c r="E650" s="10" t="s">
        <v>3834</v>
      </c>
      <c r="F650" s="8" t="s">
        <v>3835</v>
      </c>
      <c r="G650" s="11" t="s">
        <v>14</v>
      </c>
    </row>
    <row r="651" ht="15.75" customHeight="1">
      <c r="A651" s="8" t="s">
        <v>3836</v>
      </c>
      <c r="B651" s="9" t="s">
        <v>3837</v>
      </c>
      <c r="C651" s="8" t="s">
        <v>215</v>
      </c>
      <c r="D651" s="8" t="s">
        <v>3838</v>
      </c>
      <c r="E651" s="10" t="s">
        <v>3839</v>
      </c>
      <c r="F651" s="8" t="s">
        <v>3840</v>
      </c>
      <c r="G651" s="11" t="s">
        <v>14</v>
      </c>
    </row>
    <row r="652" ht="15.75" customHeight="1">
      <c r="A652" s="8" t="s">
        <v>3841</v>
      </c>
      <c r="B652" s="9" t="s">
        <v>3842</v>
      </c>
      <c r="C652" s="8" t="s">
        <v>3843</v>
      </c>
      <c r="D652" s="8" t="s">
        <v>3844</v>
      </c>
      <c r="E652" s="10" t="s">
        <v>3845</v>
      </c>
      <c r="F652" s="8" t="s">
        <v>3846</v>
      </c>
      <c r="G652" s="11" t="s">
        <v>104</v>
      </c>
    </row>
    <row r="653" ht="15.75" customHeight="1">
      <c r="A653" s="8" t="s">
        <v>3847</v>
      </c>
      <c r="B653" s="9" t="s">
        <v>3848</v>
      </c>
      <c r="C653" s="8" t="s">
        <v>3849</v>
      </c>
      <c r="D653" s="8" t="s">
        <v>3850</v>
      </c>
      <c r="E653" s="10" t="s">
        <v>3851</v>
      </c>
      <c r="F653" s="8" t="s">
        <v>3852</v>
      </c>
      <c r="G653" s="11" t="s">
        <v>14</v>
      </c>
    </row>
    <row r="654" ht="15.75" customHeight="1">
      <c r="A654" s="8" t="s">
        <v>3853</v>
      </c>
      <c r="B654" s="9" t="s">
        <v>3854</v>
      </c>
      <c r="C654" s="8" t="s">
        <v>3855</v>
      </c>
      <c r="D654" s="8" t="s">
        <v>3856</v>
      </c>
      <c r="E654" s="10" t="s">
        <v>3857</v>
      </c>
      <c r="F654" s="8" t="s">
        <v>3858</v>
      </c>
      <c r="G654" s="11" t="s">
        <v>14</v>
      </c>
    </row>
    <row r="655" ht="15.75" customHeight="1">
      <c r="A655" s="8" t="s">
        <v>3859</v>
      </c>
      <c r="B655" s="9" t="s">
        <v>3860</v>
      </c>
      <c r="C655" s="8" t="s">
        <v>3861</v>
      </c>
      <c r="D655" s="8" t="s">
        <v>3862</v>
      </c>
      <c r="E655" s="10" t="s">
        <v>3863</v>
      </c>
      <c r="F655" s="8" t="s">
        <v>3864</v>
      </c>
      <c r="G655" s="11" t="s">
        <v>14</v>
      </c>
    </row>
    <row r="656" ht="15.75" customHeight="1">
      <c r="A656" s="8" t="s">
        <v>3865</v>
      </c>
      <c r="B656" s="9" t="s">
        <v>3866</v>
      </c>
      <c r="C656" s="8" t="s">
        <v>3867</v>
      </c>
      <c r="D656" s="8" t="s">
        <v>3868</v>
      </c>
      <c r="E656" s="10" t="s">
        <v>3869</v>
      </c>
      <c r="F656" s="8" t="s">
        <v>3870</v>
      </c>
      <c r="G656" s="11" t="s">
        <v>14</v>
      </c>
    </row>
    <row r="657" ht="15.75" customHeight="1">
      <c r="A657" s="8" t="s">
        <v>3871</v>
      </c>
      <c r="B657" s="9" t="s">
        <v>3872</v>
      </c>
      <c r="C657" s="8" t="s">
        <v>3873</v>
      </c>
      <c r="D657" s="8" t="s">
        <v>3874</v>
      </c>
      <c r="E657" s="10" t="s">
        <v>3875</v>
      </c>
      <c r="F657" s="8" t="s">
        <v>3876</v>
      </c>
      <c r="G657" s="11" t="s">
        <v>14</v>
      </c>
    </row>
    <row r="658" ht="15.75" customHeight="1">
      <c r="A658" s="8" t="s">
        <v>3877</v>
      </c>
      <c r="B658" s="9" t="s">
        <v>3878</v>
      </c>
      <c r="C658" s="8" t="s">
        <v>3879</v>
      </c>
      <c r="D658" s="8" t="s">
        <v>3880</v>
      </c>
      <c r="E658" s="10" t="s">
        <v>3881</v>
      </c>
      <c r="F658" s="8" t="s">
        <v>3882</v>
      </c>
      <c r="G658" s="11" t="s">
        <v>104</v>
      </c>
    </row>
    <row r="659" ht="15.75" customHeight="1">
      <c r="A659" s="8" t="s">
        <v>3883</v>
      </c>
      <c r="B659" s="9" t="s">
        <v>3884</v>
      </c>
      <c r="C659" s="8" t="s">
        <v>3885</v>
      </c>
      <c r="D659" s="8" t="s">
        <v>3886</v>
      </c>
      <c r="E659" s="10" t="s">
        <v>3887</v>
      </c>
      <c r="F659" s="8" t="s">
        <v>3888</v>
      </c>
      <c r="G659" s="11" t="s">
        <v>104</v>
      </c>
    </row>
    <row r="660" ht="15.75" customHeight="1">
      <c r="A660" s="8" t="s">
        <v>3889</v>
      </c>
      <c r="B660" s="9" t="s">
        <v>3890</v>
      </c>
      <c r="C660" s="8" t="s">
        <v>3891</v>
      </c>
      <c r="D660" s="8" t="s">
        <v>3892</v>
      </c>
      <c r="E660" s="10" t="s">
        <v>3893</v>
      </c>
      <c r="F660" s="8" t="s">
        <v>3894</v>
      </c>
      <c r="G660" s="11" t="s">
        <v>14</v>
      </c>
    </row>
    <row r="661" ht="15.75" customHeight="1">
      <c r="A661" s="8" t="s">
        <v>3895</v>
      </c>
      <c r="B661" s="9" t="s">
        <v>3896</v>
      </c>
      <c r="C661" s="8" t="s">
        <v>3897</v>
      </c>
      <c r="D661" s="8" t="s">
        <v>3898</v>
      </c>
      <c r="E661" s="10" t="s">
        <v>3899</v>
      </c>
      <c r="F661" s="8" t="s">
        <v>3900</v>
      </c>
      <c r="G661" s="11" t="s">
        <v>14</v>
      </c>
    </row>
    <row r="662" ht="15.75" customHeight="1">
      <c r="A662" s="8" t="s">
        <v>3901</v>
      </c>
      <c r="B662" s="9" t="s">
        <v>3902</v>
      </c>
      <c r="C662" s="8" t="s">
        <v>3903</v>
      </c>
      <c r="D662" s="8" t="s">
        <v>3904</v>
      </c>
      <c r="E662" s="10" t="s">
        <v>3905</v>
      </c>
      <c r="F662" s="8" t="s">
        <v>3906</v>
      </c>
      <c r="G662" s="11" t="s">
        <v>14</v>
      </c>
    </row>
    <row r="663" ht="15.75" customHeight="1">
      <c r="A663" s="8" t="s">
        <v>3907</v>
      </c>
      <c r="B663" s="9" t="s">
        <v>3908</v>
      </c>
      <c r="C663" s="8" t="s">
        <v>3909</v>
      </c>
      <c r="D663" s="8" t="s">
        <v>3910</v>
      </c>
      <c r="E663" s="10" t="s">
        <v>3911</v>
      </c>
      <c r="F663" s="8" t="s">
        <v>3912</v>
      </c>
      <c r="G663" s="11" t="s">
        <v>14</v>
      </c>
    </row>
    <row r="664" ht="15.75" customHeight="1">
      <c r="A664" s="8" t="s">
        <v>3913</v>
      </c>
      <c r="B664" s="9" t="s">
        <v>3914</v>
      </c>
      <c r="C664" s="8" t="s">
        <v>3915</v>
      </c>
      <c r="D664" s="8" t="s">
        <v>3916</v>
      </c>
      <c r="E664" s="10" t="s">
        <v>3917</v>
      </c>
      <c r="F664" s="8" t="s">
        <v>3918</v>
      </c>
      <c r="G664" s="11" t="s">
        <v>104</v>
      </c>
    </row>
    <row r="665" ht="15.75" customHeight="1">
      <c r="A665" s="8" t="s">
        <v>3919</v>
      </c>
      <c r="B665" s="9" t="s">
        <v>3920</v>
      </c>
      <c r="C665" s="8" t="s">
        <v>762</v>
      </c>
      <c r="D665" s="8" t="s">
        <v>3921</v>
      </c>
      <c r="E665" s="10" t="s">
        <v>3922</v>
      </c>
      <c r="F665" s="8" t="s">
        <v>3923</v>
      </c>
      <c r="G665" s="11" t="s">
        <v>14</v>
      </c>
    </row>
    <row r="666" ht="15.75" customHeight="1">
      <c r="A666" s="8" t="s">
        <v>3924</v>
      </c>
      <c r="B666" s="9" t="s">
        <v>3925</v>
      </c>
      <c r="C666" s="8" t="s">
        <v>3926</v>
      </c>
      <c r="D666" s="8" t="s">
        <v>3927</v>
      </c>
      <c r="E666" s="10" t="s">
        <v>3928</v>
      </c>
      <c r="F666" s="8" t="s">
        <v>3929</v>
      </c>
      <c r="G666" s="11" t="s">
        <v>14</v>
      </c>
    </row>
    <row r="667" ht="15.75" customHeight="1">
      <c r="A667" s="8" t="s">
        <v>3930</v>
      </c>
      <c r="B667" s="9" t="s">
        <v>3931</v>
      </c>
      <c r="C667" s="8" t="s">
        <v>3932</v>
      </c>
      <c r="D667" s="8" t="s">
        <v>3933</v>
      </c>
      <c r="E667" s="10" t="s">
        <v>3934</v>
      </c>
      <c r="F667" s="8" t="s">
        <v>3935</v>
      </c>
      <c r="G667" s="11" t="s">
        <v>14</v>
      </c>
    </row>
    <row r="668" ht="15.75" customHeight="1">
      <c r="A668" s="8" t="s">
        <v>3936</v>
      </c>
      <c r="B668" s="9" t="s">
        <v>3937</v>
      </c>
      <c r="C668" s="8" t="s">
        <v>3938</v>
      </c>
      <c r="D668" s="8" t="s">
        <v>3939</v>
      </c>
      <c r="E668" s="10" t="s">
        <v>3940</v>
      </c>
      <c r="F668" s="8" t="s">
        <v>3941</v>
      </c>
      <c r="G668" s="11" t="s">
        <v>14</v>
      </c>
    </row>
    <row r="669" ht="15.75" customHeight="1">
      <c r="A669" s="8" t="s">
        <v>3942</v>
      </c>
      <c r="B669" s="9" t="s">
        <v>3943</v>
      </c>
      <c r="C669" s="8" t="s">
        <v>3944</v>
      </c>
      <c r="D669" s="8" t="s">
        <v>3945</v>
      </c>
      <c r="E669" s="10" t="s">
        <v>3946</v>
      </c>
      <c r="F669" s="8" t="s">
        <v>3947</v>
      </c>
      <c r="G669" s="11" t="s">
        <v>104</v>
      </c>
    </row>
    <row r="670" ht="15.75" customHeight="1">
      <c r="A670" s="8" t="s">
        <v>3948</v>
      </c>
      <c r="B670" s="9" t="s">
        <v>3949</v>
      </c>
      <c r="C670" s="8" t="s">
        <v>3950</v>
      </c>
      <c r="D670" s="8" t="s">
        <v>3951</v>
      </c>
      <c r="E670" s="10" t="s">
        <v>3952</v>
      </c>
      <c r="F670" s="8" t="s">
        <v>3953</v>
      </c>
      <c r="G670" s="11" t="s">
        <v>14</v>
      </c>
    </row>
    <row r="671" ht="15.75" customHeight="1">
      <c r="A671" s="8" t="s">
        <v>3954</v>
      </c>
      <c r="B671" s="9" t="s">
        <v>3955</v>
      </c>
      <c r="C671" s="8" t="s">
        <v>3956</v>
      </c>
      <c r="D671" s="8" t="s">
        <v>3957</v>
      </c>
      <c r="E671" s="10" t="s">
        <v>3958</v>
      </c>
      <c r="F671" s="8" t="s">
        <v>3959</v>
      </c>
      <c r="G671" s="11" t="s">
        <v>14</v>
      </c>
    </row>
    <row r="672" ht="15.75" customHeight="1">
      <c r="A672" s="8" t="s">
        <v>3960</v>
      </c>
      <c r="B672" s="9" t="s">
        <v>3961</v>
      </c>
      <c r="C672" s="8" t="s">
        <v>3962</v>
      </c>
      <c r="D672" s="8" t="s">
        <v>3963</v>
      </c>
      <c r="E672" s="10" t="s">
        <v>3964</v>
      </c>
      <c r="F672" s="8" t="s">
        <v>3965</v>
      </c>
      <c r="G672" s="11" t="s">
        <v>14</v>
      </c>
    </row>
    <row r="673" ht="15.75" customHeight="1">
      <c r="A673" s="8" t="s">
        <v>3966</v>
      </c>
      <c r="B673" s="9" t="s">
        <v>3967</v>
      </c>
      <c r="C673" s="8" t="s">
        <v>3968</v>
      </c>
      <c r="D673" s="8" t="s">
        <v>3969</v>
      </c>
      <c r="E673" s="10" t="s">
        <v>3970</v>
      </c>
      <c r="F673" s="8" t="s">
        <v>3971</v>
      </c>
      <c r="G673" s="11" t="s">
        <v>14</v>
      </c>
    </row>
    <row r="674" ht="15.75" customHeight="1">
      <c r="A674" s="8" t="s">
        <v>3972</v>
      </c>
      <c r="B674" s="9" t="s">
        <v>3973</v>
      </c>
      <c r="C674" s="8" t="s">
        <v>3974</v>
      </c>
      <c r="D674" s="8" t="s">
        <v>3975</v>
      </c>
      <c r="E674" s="10" t="s">
        <v>3976</v>
      </c>
      <c r="F674" s="8" t="s">
        <v>3977</v>
      </c>
      <c r="G674" s="11" t="s">
        <v>14</v>
      </c>
    </row>
    <row r="675" ht="15.75" customHeight="1">
      <c r="A675" s="8" t="s">
        <v>3978</v>
      </c>
      <c r="B675" s="9" t="s">
        <v>3979</v>
      </c>
      <c r="C675" s="8" t="s">
        <v>3980</v>
      </c>
      <c r="D675" s="8" t="s">
        <v>3981</v>
      </c>
      <c r="E675" s="10" t="s">
        <v>3982</v>
      </c>
      <c r="F675" s="8" t="s">
        <v>3983</v>
      </c>
      <c r="G675" s="11" t="s">
        <v>14</v>
      </c>
    </row>
    <row r="676" ht="15.75" customHeight="1">
      <c r="A676" s="8" t="s">
        <v>3984</v>
      </c>
      <c r="B676" s="9" t="s">
        <v>3985</v>
      </c>
      <c r="C676" s="8" t="s">
        <v>3986</v>
      </c>
      <c r="D676" s="8" t="s">
        <v>3987</v>
      </c>
      <c r="E676" s="10" t="s">
        <v>3988</v>
      </c>
      <c r="F676" s="8" t="s">
        <v>3989</v>
      </c>
      <c r="G676" s="11" t="s">
        <v>14</v>
      </c>
    </row>
    <row r="677" ht="15.75" customHeight="1">
      <c r="A677" s="8" t="s">
        <v>3990</v>
      </c>
      <c r="B677" s="9" t="s">
        <v>3991</v>
      </c>
      <c r="C677" s="8" t="s">
        <v>3992</v>
      </c>
      <c r="D677" s="8" t="s">
        <v>3993</v>
      </c>
      <c r="E677" s="10" t="s">
        <v>3994</v>
      </c>
      <c r="F677" s="8" t="s">
        <v>3995</v>
      </c>
      <c r="G677" s="11" t="s">
        <v>104</v>
      </c>
    </row>
    <row r="678" ht="15.75" customHeight="1">
      <c r="A678" s="8" t="s">
        <v>3996</v>
      </c>
      <c r="B678" s="9" t="s">
        <v>3997</v>
      </c>
      <c r="C678" s="8" t="s">
        <v>3998</v>
      </c>
      <c r="D678" s="8" t="s">
        <v>3999</v>
      </c>
      <c r="E678" s="10" t="s">
        <v>4000</v>
      </c>
      <c r="F678" s="8" t="s">
        <v>4001</v>
      </c>
      <c r="G678" s="11" t="s">
        <v>14</v>
      </c>
    </row>
    <row r="679" ht="15.75" customHeight="1">
      <c r="A679" s="8" t="s">
        <v>4002</v>
      </c>
      <c r="B679" s="9" t="s">
        <v>4003</v>
      </c>
      <c r="C679" s="8" t="s">
        <v>4004</v>
      </c>
      <c r="D679" s="8" t="s">
        <v>4005</v>
      </c>
      <c r="E679" s="10" t="s">
        <v>4006</v>
      </c>
      <c r="F679" s="8" t="s">
        <v>4007</v>
      </c>
      <c r="G679" s="11" t="s">
        <v>14</v>
      </c>
    </row>
    <row r="680" ht="15.75" customHeight="1">
      <c r="A680" s="8" t="s">
        <v>4008</v>
      </c>
      <c r="B680" s="9" t="s">
        <v>4009</v>
      </c>
      <c r="C680" s="8" t="s">
        <v>4010</v>
      </c>
      <c r="D680" s="8" t="s">
        <v>4011</v>
      </c>
      <c r="E680" s="10" t="s">
        <v>4012</v>
      </c>
      <c r="F680" s="8" t="s">
        <v>4013</v>
      </c>
      <c r="G680" s="11" t="s">
        <v>14</v>
      </c>
    </row>
    <row r="681" ht="15.75" customHeight="1">
      <c r="A681" s="8" t="s">
        <v>4014</v>
      </c>
      <c r="B681" s="9" t="s">
        <v>4015</v>
      </c>
      <c r="C681" s="8" t="s">
        <v>4016</v>
      </c>
      <c r="D681" s="8" t="s">
        <v>4017</v>
      </c>
      <c r="E681" s="10" t="s">
        <v>4018</v>
      </c>
      <c r="F681" s="8" t="s">
        <v>4019</v>
      </c>
      <c r="G681" s="11" t="s">
        <v>14</v>
      </c>
    </row>
    <row r="682" ht="15.75" customHeight="1">
      <c r="A682" s="8" t="s">
        <v>4020</v>
      </c>
      <c r="B682" s="9" t="s">
        <v>4021</v>
      </c>
      <c r="C682" s="8" t="s">
        <v>4022</v>
      </c>
      <c r="D682" s="8" t="s">
        <v>4023</v>
      </c>
      <c r="E682" s="10" t="s">
        <v>4024</v>
      </c>
      <c r="F682" s="8" t="s">
        <v>4025</v>
      </c>
      <c r="G682" s="11" t="s">
        <v>14</v>
      </c>
    </row>
    <row r="683" ht="15.75" customHeight="1">
      <c r="A683" s="8" t="s">
        <v>4026</v>
      </c>
      <c r="B683" s="9" t="s">
        <v>4027</v>
      </c>
      <c r="C683" s="8" t="s">
        <v>4028</v>
      </c>
      <c r="D683" s="8" t="s">
        <v>4029</v>
      </c>
      <c r="E683" s="10" t="s">
        <v>4030</v>
      </c>
      <c r="F683" s="8" t="s">
        <v>4031</v>
      </c>
      <c r="G683" s="11" t="s">
        <v>14</v>
      </c>
    </row>
    <row r="684" ht="15.75" customHeight="1">
      <c r="A684" s="8" t="s">
        <v>4032</v>
      </c>
      <c r="B684" s="9" t="s">
        <v>4033</v>
      </c>
      <c r="C684" s="8" t="s">
        <v>4034</v>
      </c>
      <c r="D684" s="8" t="s">
        <v>4035</v>
      </c>
      <c r="E684" s="10" t="s">
        <v>4036</v>
      </c>
      <c r="F684" s="8" t="s">
        <v>4037</v>
      </c>
      <c r="G684" s="11" t="s">
        <v>14</v>
      </c>
    </row>
    <row r="685" ht="15.75" customHeight="1">
      <c r="A685" s="8" t="s">
        <v>4038</v>
      </c>
      <c r="B685" s="9" t="s">
        <v>4039</v>
      </c>
      <c r="C685" s="8" t="s">
        <v>4040</v>
      </c>
      <c r="D685" s="8" t="s">
        <v>4041</v>
      </c>
      <c r="E685" s="10" t="s">
        <v>4042</v>
      </c>
      <c r="F685" s="8" t="s">
        <v>4043</v>
      </c>
      <c r="G685" s="11" t="s">
        <v>14</v>
      </c>
    </row>
    <row r="686" ht="15.75" customHeight="1">
      <c r="A686" s="8" t="s">
        <v>4044</v>
      </c>
      <c r="B686" s="9" t="s">
        <v>4045</v>
      </c>
      <c r="C686" s="8" t="s">
        <v>4046</v>
      </c>
      <c r="D686" s="8" t="s">
        <v>4047</v>
      </c>
      <c r="E686" s="10" t="s">
        <v>4048</v>
      </c>
      <c r="F686" s="8" t="s">
        <v>4049</v>
      </c>
      <c r="G686" s="11" t="s">
        <v>14</v>
      </c>
    </row>
    <row r="687" ht="15.75" customHeight="1">
      <c r="A687" s="8" t="s">
        <v>4050</v>
      </c>
      <c r="B687" s="9" t="s">
        <v>4051</v>
      </c>
      <c r="C687" s="8" t="s">
        <v>4052</v>
      </c>
      <c r="D687" s="8" t="s">
        <v>4053</v>
      </c>
      <c r="E687" s="10" t="s">
        <v>4054</v>
      </c>
      <c r="F687" s="8" t="s">
        <v>4055</v>
      </c>
      <c r="G687" s="11" t="s">
        <v>14</v>
      </c>
    </row>
    <row r="688" ht="15.75" customHeight="1">
      <c r="A688" s="8" t="s">
        <v>4056</v>
      </c>
      <c r="B688" s="9" t="s">
        <v>4057</v>
      </c>
      <c r="C688" s="8" t="s">
        <v>4058</v>
      </c>
      <c r="D688" s="8" t="s">
        <v>4059</v>
      </c>
      <c r="E688" s="10" t="s">
        <v>4060</v>
      </c>
      <c r="F688" s="8" t="s">
        <v>4061</v>
      </c>
      <c r="G688" s="11" t="s">
        <v>14</v>
      </c>
    </row>
    <row r="689" ht="15.75" customHeight="1">
      <c r="A689" s="8" t="s">
        <v>4062</v>
      </c>
      <c r="B689" s="9" t="s">
        <v>4063</v>
      </c>
      <c r="C689" s="8" t="s">
        <v>4064</v>
      </c>
      <c r="D689" s="8" t="s">
        <v>4065</v>
      </c>
      <c r="E689" s="10" t="s">
        <v>4066</v>
      </c>
      <c r="F689" s="8" t="s">
        <v>4067</v>
      </c>
      <c r="G689" s="11" t="s">
        <v>104</v>
      </c>
    </row>
    <row r="690" ht="15.75" customHeight="1">
      <c r="A690" s="8" t="s">
        <v>4068</v>
      </c>
      <c r="B690" s="9" t="s">
        <v>4069</v>
      </c>
      <c r="C690" s="8" t="s">
        <v>2245</v>
      </c>
      <c r="D690" s="8" t="s">
        <v>4070</v>
      </c>
      <c r="E690" s="10" t="s">
        <v>4071</v>
      </c>
      <c r="F690" s="8" t="s">
        <v>4072</v>
      </c>
      <c r="G690" s="11" t="s">
        <v>14</v>
      </c>
    </row>
    <row r="691" ht="15.75" customHeight="1">
      <c r="A691" s="8" t="s">
        <v>4073</v>
      </c>
      <c r="B691" s="9" t="s">
        <v>4074</v>
      </c>
      <c r="C691" s="8" t="s">
        <v>4075</v>
      </c>
      <c r="D691" s="8" t="s">
        <v>4076</v>
      </c>
      <c r="E691" s="10" t="s">
        <v>4077</v>
      </c>
      <c r="F691" s="8" t="s">
        <v>4078</v>
      </c>
      <c r="G691" s="11" t="s">
        <v>14</v>
      </c>
    </row>
    <row r="692" ht="15.75" customHeight="1">
      <c r="A692" s="8" t="s">
        <v>4079</v>
      </c>
      <c r="B692" s="9" t="s">
        <v>4080</v>
      </c>
      <c r="C692" s="8" t="s">
        <v>4081</v>
      </c>
      <c r="D692" s="8" t="s">
        <v>4082</v>
      </c>
      <c r="E692" s="10" t="s">
        <v>4083</v>
      </c>
      <c r="F692" s="8" t="s">
        <v>4084</v>
      </c>
      <c r="G692" s="11" t="s">
        <v>14</v>
      </c>
    </row>
    <row r="693" ht="15.75" customHeight="1">
      <c r="A693" s="8" t="s">
        <v>4085</v>
      </c>
      <c r="B693" s="9" t="s">
        <v>4086</v>
      </c>
      <c r="C693" s="8" t="s">
        <v>4087</v>
      </c>
      <c r="D693" s="8" t="s">
        <v>4088</v>
      </c>
      <c r="E693" s="10" t="s">
        <v>4089</v>
      </c>
      <c r="F693" s="8" t="s">
        <v>4090</v>
      </c>
      <c r="G693" s="11" t="s">
        <v>14</v>
      </c>
    </row>
    <row r="694" ht="15.75" customHeight="1">
      <c r="A694" s="8" t="s">
        <v>4091</v>
      </c>
      <c r="B694" s="9" t="s">
        <v>4092</v>
      </c>
      <c r="C694" s="8" t="s">
        <v>4093</v>
      </c>
      <c r="D694" s="8" t="s">
        <v>4094</v>
      </c>
      <c r="E694" s="10" t="s">
        <v>4095</v>
      </c>
      <c r="F694" s="8" t="s">
        <v>4096</v>
      </c>
      <c r="G694" s="11" t="s">
        <v>14</v>
      </c>
    </row>
    <row r="695" ht="15.75" customHeight="1">
      <c r="A695" s="8" t="s">
        <v>4097</v>
      </c>
      <c r="B695" s="9" t="s">
        <v>4098</v>
      </c>
      <c r="C695" s="8" t="s">
        <v>4099</v>
      </c>
      <c r="D695" s="8" t="s">
        <v>4100</v>
      </c>
      <c r="E695" s="10" t="s">
        <v>4101</v>
      </c>
      <c r="F695" s="8" t="s">
        <v>4102</v>
      </c>
      <c r="G695" s="11" t="s">
        <v>14</v>
      </c>
    </row>
    <row r="696" ht="15.75" customHeight="1">
      <c r="A696" s="8" t="s">
        <v>4103</v>
      </c>
      <c r="B696" s="9" t="s">
        <v>4104</v>
      </c>
      <c r="C696" s="8" t="s">
        <v>4105</v>
      </c>
      <c r="D696" s="8" t="s">
        <v>4106</v>
      </c>
      <c r="E696" s="10" t="s">
        <v>4107</v>
      </c>
      <c r="F696" s="8" t="s">
        <v>4108</v>
      </c>
      <c r="G696" s="11" t="s">
        <v>14</v>
      </c>
    </row>
    <row r="697" ht="15.75" customHeight="1">
      <c r="A697" s="8" t="s">
        <v>4109</v>
      </c>
      <c r="B697" s="9" t="s">
        <v>4110</v>
      </c>
      <c r="C697" s="8" t="s">
        <v>4111</v>
      </c>
      <c r="D697" s="8" t="s">
        <v>4112</v>
      </c>
      <c r="E697" s="10" t="s">
        <v>4113</v>
      </c>
      <c r="F697" s="8" t="s">
        <v>4114</v>
      </c>
      <c r="G697" s="11" t="s">
        <v>14</v>
      </c>
    </row>
    <row r="698" ht="15.75" customHeight="1">
      <c r="A698" s="8" t="s">
        <v>4115</v>
      </c>
      <c r="B698" s="9" t="s">
        <v>4116</v>
      </c>
      <c r="C698" s="8" t="s">
        <v>4117</v>
      </c>
      <c r="D698" s="8" t="s">
        <v>4118</v>
      </c>
      <c r="E698" s="10" t="s">
        <v>4119</v>
      </c>
      <c r="F698" s="8" t="s">
        <v>4120</v>
      </c>
      <c r="G698" s="11" t="s">
        <v>14</v>
      </c>
    </row>
    <row r="699" ht="15.75" customHeight="1">
      <c r="A699" s="8" t="s">
        <v>4121</v>
      </c>
      <c r="B699" s="9" t="s">
        <v>4122</v>
      </c>
      <c r="C699" s="8" t="s">
        <v>4123</v>
      </c>
      <c r="D699" s="8" t="s">
        <v>4124</v>
      </c>
      <c r="E699" s="10" t="s">
        <v>4125</v>
      </c>
      <c r="F699" s="8" t="s">
        <v>4126</v>
      </c>
      <c r="G699" s="11" t="s">
        <v>14</v>
      </c>
    </row>
    <row r="700" ht="15.75" customHeight="1">
      <c r="A700" s="8" t="s">
        <v>4127</v>
      </c>
      <c r="B700" s="9" t="s">
        <v>4128</v>
      </c>
      <c r="C700" s="8" t="s">
        <v>4129</v>
      </c>
      <c r="D700" s="8" t="s">
        <v>4130</v>
      </c>
      <c r="E700" s="10" t="s">
        <v>4131</v>
      </c>
      <c r="F700" s="8" t="s">
        <v>4132</v>
      </c>
      <c r="G700" s="11" t="s">
        <v>14</v>
      </c>
    </row>
    <row r="701" ht="15.75" customHeight="1">
      <c r="A701" s="8" t="s">
        <v>4133</v>
      </c>
      <c r="B701" s="9" t="s">
        <v>4134</v>
      </c>
      <c r="C701" s="8" t="s">
        <v>4135</v>
      </c>
      <c r="D701" s="8" t="s">
        <v>4136</v>
      </c>
      <c r="E701" s="10" t="s">
        <v>4137</v>
      </c>
      <c r="F701" s="8" t="s">
        <v>4138</v>
      </c>
      <c r="G701" s="11" t="s">
        <v>14</v>
      </c>
    </row>
    <row r="702" ht="15.75" customHeight="1">
      <c r="A702" s="8" t="s">
        <v>4139</v>
      </c>
      <c r="B702" s="9" t="s">
        <v>4140</v>
      </c>
      <c r="C702" s="8" t="s">
        <v>4141</v>
      </c>
      <c r="D702" s="8" t="s">
        <v>4142</v>
      </c>
      <c r="E702" s="10" t="s">
        <v>4143</v>
      </c>
      <c r="F702" s="8" t="s">
        <v>4144</v>
      </c>
      <c r="G702" s="11" t="s">
        <v>14</v>
      </c>
    </row>
    <row r="703" ht="15.75" customHeight="1">
      <c r="A703" s="8" t="s">
        <v>4145</v>
      </c>
      <c r="B703" s="9" t="s">
        <v>4146</v>
      </c>
      <c r="C703" s="8" t="s">
        <v>4147</v>
      </c>
      <c r="D703" s="8" t="s">
        <v>4148</v>
      </c>
      <c r="E703" s="10" t="s">
        <v>4149</v>
      </c>
      <c r="F703" s="8" t="s">
        <v>4150</v>
      </c>
      <c r="G703" s="11" t="s">
        <v>14</v>
      </c>
    </row>
    <row r="704" ht="15.75" customHeight="1">
      <c r="A704" s="8" t="s">
        <v>4151</v>
      </c>
      <c r="B704" s="9" t="s">
        <v>4152</v>
      </c>
      <c r="C704" s="8" t="s">
        <v>4153</v>
      </c>
      <c r="D704" s="8" t="s">
        <v>4154</v>
      </c>
      <c r="E704" s="10" t="s">
        <v>4155</v>
      </c>
      <c r="F704" s="8" t="s">
        <v>4156</v>
      </c>
      <c r="G704" s="11" t="s">
        <v>14</v>
      </c>
    </row>
    <row r="705" ht="15.75" customHeight="1">
      <c r="A705" s="8" t="s">
        <v>4157</v>
      </c>
      <c r="B705" s="9" t="s">
        <v>4158</v>
      </c>
      <c r="C705" s="8" t="s">
        <v>4159</v>
      </c>
      <c r="D705" s="8" t="s">
        <v>4160</v>
      </c>
      <c r="E705" s="10" t="s">
        <v>4161</v>
      </c>
      <c r="F705" s="8" t="s">
        <v>4162</v>
      </c>
      <c r="G705" s="11" t="s">
        <v>14</v>
      </c>
    </row>
    <row r="706" ht="15.75" customHeight="1">
      <c r="A706" s="8" t="s">
        <v>4163</v>
      </c>
      <c r="B706" s="9" t="s">
        <v>4164</v>
      </c>
      <c r="C706" s="8" t="s">
        <v>4165</v>
      </c>
      <c r="D706" s="8" t="s">
        <v>4166</v>
      </c>
      <c r="E706" s="10" t="s">
        <v>4167</v>
      </c>
      <c r="F706" s="8" t="s">
        <v>4168</v>
      </c>
      <c r="G706" s="11" t="s">
        <v>104</v>
      </c>
    </row>
    <row r="707" ht="15.75" customHeight="1">
      <c r="A707" s="8" t="s">
        <v>4169</v>
      </c>
      <c r="B707" s="9" t="s">
        <v>4170</v>
      </c>
      <c r="C707" s="8" t="s">
        <v>4171</v>
      </c>
      <c r="D707" s="8" t="s">
        <v>4172</v>
      </c>
      <c r="E707" s="10" t="s">
        <v>4173</v>
      </c>
      <c r="F707" s="8" t="s">
        <v>4174</v>
      </c>
      <c r="G707" s="11" t="s">
        <v>104</v>
      </c>
    </row>
    <row r="708" ht="15.75" customHeight="1">
      <c r="A708" s="8" t="s">
        <v>4175</v>
      </c>
      <c r="B708" s="9" t="s">
        <v>4176</v>
      </c>
      <c r="C708" s="8" t="s">
        <v>4177</v>
      </c>
      <c r="D708" s="8" t="s">
        <v>4178</v>
      </c>
      <c r="E708" s="10" t="s">
        <v>4179</v>
      </c>
      <c r="F708" s="8" t="s">
        <v>4180</v>
      </c>
      <c r="G708" s="11" t="s">
        <v>14</v>
      </c>
    </row>
    <row r="709" ht="15.75" customHeight="1">
      <c r="A709" s="8" t="s">
        <v>4181</v>
      </c>
      <c r="B709" s="9" t="s">
        <v>4182</v>
      </c>
      <c r="C709" s="8" t="s">
        <v>4183</v>
      </c>
      <c r="D709" s="8" t="s">
        <v>4184</v>
      </c>
      <c r="E709" s="10" t="s">
        <v>4185</v>
      </c>
      <c r="F709" s="8" t="s">
        <v>4186</v>
      </c>
      <c r="G709" s="11" t="s">
        <v>104</v>
      </c>
    </row>
    <row r="710" ht="15.75" customHeight="1">
      <c r="A710" s="8" t="s">
        <v>4187</v>
      </c>
      <c r="B710" s="9" t="s">
        <v>4188</v>
      </c>
      <c r="C710" s="8" t="s">
        <v>4189</v>
      </c>
      <c r="D710" s="8" t="s">
        <v>4190</v>
      </c>
      <c r="E710" s="10" t="s">
        <v>4191</v>
      </c>
      <c r="F710" s="8" t="s">
        <v>4192</v>
      </c>
      <c r="G710" s="11" t="s">
        <v>104</v>
      </c>
    </row>
    <row r="711" ht="15.75" customHeight="1">
      <c r="A711" s="8" t="s">
        <v>4193</v>
      </c>
      <c r="B711" s="9" t="s">
        <v>4194</v>
      </c>
      <c r="C711" s="8" t="s">
        <v>4195</v>
      </c>
      <c r="D711" s="8" t="s">
        <v>4196</v>
      </c>
      <c r="E711" s="10" t="s">
        <v>4197</v>
      </c>
      <c r="F711" s="8" t="s">
        <v>4198</v>
      </c>
      <c r="G711" s="11" t="s">
        <v>14</v>
      </c>
    </row>
    <row r="712" ht="15.75" customHeight="1">
      <c r="A712" s="8" t="s">
        <v>4199</v>
      </c>
      <c r="B712" s="9" t="s">
        <v>4200</v>
      </c>
      <c r="C712" s="8" t="s">
        <v>4201</v>
      </c>
      <c r="D712" s="8" t="s">
        <v>4202</v>
      </c>
      <c r="E712" s="10" t="s">
        <v>4203</v>
      </c>
      <c r="F712" s="8" t="s">
        <v>4204</v>
      </c>
      <c r="G712" s="11" t="s">
        <v>14</v>
      </c>
    </row>
    <row r="713" ht="15.75" customHeight="1">
      <c r="A713" s="8" t="s">
        <v>4205</v>
      </c>
      <c r="B713" s="9" t="s">
        <v>4206</v>
      </c>
      <c r="C713" s="8" t="s">
        <v>4207</v>
      </c>
      <c r="D713" s="8" t="s">
        <v>4208</v>
      </c>
      <c r="E713" s="10" t="s">
        <v>4209</v>
      </c>
      <c r="F713" s="8" t="s">
        <v>4210</v>
      </c>
      <c r="G713" s="11" t="s">
        <v>14</v>
      </c>
    </row>
    <row r="714" ht="15.75" customHeight="1">
      <c r="A714" s="8" t="s">
        <v>4211</v>
      </c>
      <c r="B714" s="9" t="s">
        <v>4212</v>
      </c>
      <c r="C714" s="8" t="s">
        <v>4213</v>
      </c>
      <c r="D714" s="8" t="s">
        <v>4214</v>
      </c>
      <c r="E714" s="10" t="s">
        <v>4215</v>
      </c>
      <c r="F714" s="8" t="s">
        <v>4216</v>
      </c>
      <c r="G714" s="11" t="s">
        <v>14</v>
      </c>
    </row>
    <row r="715" ht="15.75" customHeight="1">
      <c r="A715" s="8" t="s">
        <v>4217</v>
      </c>
      <c r="B715" s="9" t="s">
        <v>4218</v>
      </c>
      <c r="C715" s="8" t="s">
        <v>4219</v>
      </c>
      <c r="D715" s="8" t="s">
        <v>4220</v>
      </c>
      <c r="E715" s="10" t="s">
        <v>4221</v>
      </c>
      <c r="F715" s="8" t="s">
        <v>4222</v>
      </c>
      <c r="G715" s="11" t="s">
        <v>14</v>
      </c>
    </row>
    <row r="716" ht="15.75" customHeight="1">
      <c r="A716" s="8" t="s">
        <v>4223</v>
      </c>
      <c r="B716" s="9" t="s">
        <v>4224</v>
      </c>
      <c r="C716" s="8" t="s">
        <v>4225</v>
      </c>
      <c r="D716" s="8" t="s">
        <v>4226</v>
      </c>
      <c r="E716" s="10" t="s">
        <v>4227</v>
      </c>
      <c r="F716" s="8" t="s">
        <v>4228</v>
      </c>
      <c r="G716" s="11" t="s">
        <v>104</v>
      </c>
    </row>
    <row r="717" ht="15.75" customHeight="1">
      <c r="A717" s="8" t="s">
        <v>4229</v>
      </c>
      <c r="B717" s="9" t="s">
        <v>4230</v>
      </c>
      <c r="C717" s="8" t="s">
        <v>4231</v>
      </c>
      <c r="D717" s="8" t="s">
        <v>4232</v>
      </c>
      <c r="E717" s="10" t="s">
        <v>4233</v>
      </c>
      <c r="F717" s="8" t="s">
        <v>4234</v>
      </c>
      <c r="G717" s="11" t="s">
        <v>14</v>
      </c>
    </row>
    <row r="718" ht="15.75" customHeight="1">
      <c r="A718" s="8" t="s">
        <v>4235</v>
      </c>
      <c r="B718" s="9" t="s">
        <v>4236</v>
      </c>
      <c r="C718" s="8" t="s">
        <v>4237</v>
      </c>
      <c r="D718" s="8" t="s">
        <v>4238</v>
      </c>
      <c r="E718" s="10" t="s">
        <v>4239</v>
      </c>
      <c r="F718" s="8" t="s">
        <v>4240</v>
      </c>
      <c r="G718" s="11" t="s">
        <v>14</v>
      </c>
    </row>
    <row r="719" ht="15.75" customHeight="1">
      <c r="A719" s="8" t="s">
        <v>4241</v>
      </c>
      <c r="B719" s="9" t="s">
        <v>4242</v>
      </c>
      <c r="C719" s="8" t="s">
        <v>4243</v>
      </c>
      <c r="D719" s="8" t="s">
        <v>4244</v>
      </c>
      <c r="E719" s="10" t="s">
        <v>4245</v>
      </c>
      <c r="F719" s="8" t="s">
        <v>4246</v>
      </c>
      <c r="G719" s="11" t="s">
        <v>14</v>
      </c>
    </row>
    <row r="720" ht="15.75" customHeight="1">
      <c r="A720" s="8" t="s">
        <v>4247</v>
      </c>
      <c r="B720" s="9" t="s">
        <v>4248</v>
      </c>
      <c r="C720" s="8" t="s">
        <v>4249</v>
      </c>
      <c r="D720" s="8" t="s">
        <v>4250</v>
      </c>
      <c r="E720" s="10" t="s">
        <v>4251</v>
      </c>
      <c r="F720" s="8" t="s">
        <v>4252</v>
      </c>
      <c r="G720" s="11" t="s">
        <v>104</v>
      </c>
    </row>
    <row r="721" ht="15.75" customHeight="1">
      <c r="A721" s="8" t="s">
        <v>4253</v>
      </c>
      <c r="B721" s="9" t="s">
        <v>4254</v>
      </c>
      <c r="C721" s="8" t="s">
        <v>4255</v>
      </c>
      <c r="D721" s="8" t="s">
        <v>4256</v>
      </c>
      <c r="E721" s="10" t="s">
        <v>4257</v>
      </c>
      <c r="F721" s="8" t="s">
        <v>4258</v>
      </c>
      <c r="G721" s="11" t="s">
        <v>14</v>
      </c>
    </row>
    <row r="722" ht="15.75" customHeight="1">
      <c r="A722" s="8" t="s">
        <v>4259</v>
      </c>
      <c r="B722" s="9" t="s">
        <v>4260</v>
      </c>
      <c r="C722" s="8" t="s">
        <v>4261</v>
      </c>
      <c r="D722" s="8" t="s">
        <v>4262</v>
      </c>
      <c r="E722" s="10" t="s">
        <v>4263</v>
      </c>
      <c r="F722" s="8" t="s">
        <v>4264</v>
      </c>
      <c r="G722" s="11" t="s">
        <v>14</v>
      </c>
    </row>
    <row r="723" ht="15.75" customHeight="1">
      <c r="A723" s="8" t="s">
        <v>4265</v>
      </c>
      <c r="B723" s="9" t="s">
        <v>4266</v>
      </c>
      <c r="C723" s="8" t="s">
        <v>263</v>
      </c>
      <c r="D723" s="8" t="s">
        <v>4267</v>
      </c>
      <c r="E723" s="10" t="s">
        <v>4268</v>
      </c>
      <c r="F723" s="8" t="s">
        <v>4269</v>
      </c>
      <c r="G723" s="11" t="s">
        <v>14</v>
      </c>
    </row>
    <row r="724" ht="15.75" customHeight="1">
      <c r="A724" s="8" t="s">
        <v>4270</v>
      </c>
      <c r="B724" s="9" t="s">
        <v>4271</v>
      </c>
      <c r="C724" s="8" t="s">
        <v>4272</v>
      </c>
      <c r="D724" s="8" t="s">
        <v>4273</v>
      </c>
      <c r="E724" s="10" t="s">
        <v>4274</v>
      </c>
      <c r="F724" s="8" t="s">
        <v>4275</v>
      </c>
      <c r="G724" s="11" t="s">
        <v>14</v>
      </c>
    </row>
    <row r="725" ht="15.75" customHeight="1">
      <c r="A725" s="8" t="s">
        <v>4276</v>
      </c>
      <c r="B725" s="9" t="s">
        <v>4277</v>
      </c>
      <c r="C725" s="8" t="s">
        <v>4278</v>
      </c>
      <c r="D725" s="8" t="s">
        <v>4279</v>
      </c>
      <c r="E725" s="10" t="s">
        <v>4280</v>
      </c>
      <c r="F725" s="8" t="s">
        <v>4281</v>
      </c>
      <c r="G725" s="11" t="s">
        <v>14</v>
      </c>
    </row>
    <row r="726" ht="15.75" customHeight="1">
      <c r="A726" s="8" t="s">
        <v>4282</v>
      </c>
      <c r="B726" s="9" t="s">
        <v>4283</v>
      </c>
      <c r="C726" s="8" t="s">
        <v>1027</v>
      </c>
      <c r="D726" s="8" t="s">
        <v>4284</v>
      </c>
      <c r="E726" s="10" t="s">
        <v>4285</v>
      </c>
      <c r="F726" s="8" t="s">
        <v>4286</v>
      </c>
      <c r="G726" s="11" t="s">
        <v>14</v>
      </c>
    </row>
    <row r="727" ht="15.75" customHeight="1">
      <c r="A727" s="8" t="s">
        <v>4287</v>
      </c>
      <c r="B727" s="9" t="s">
        <v>4288</v>
      </c>
      <c r="C727" s="8" t="s">
        <v>4289</v>
      </c>
      <c r="D727" s="8" t="s">
        <v>4290</v>
      </c>
      <c r="E727" s="10" t="s">
        <v>4291</v>
      </c>
      <c r="F727" s="8" t="s">
        <v>4292</v>
      </c>
      <c r="G727" s="11" t="s">
        <v>14</v>
      </c>
    </row>
    <row r="728" ht="15.75" customHeight="1">
      <c r="A728" s="8" t="s">
        <v>4293</v>
      </c>
      <c r="B728" s="9" t="s">
        <v>4294</v>
      </c>
      <c r="C728" s="8" t="s">
        <v>4295</v>
      </c>
      <c r="D728" s="8" t="s">
        <v>4296</v>
      </c>
      <c r="E728" s="10" t="s">
        <v>4297</v>
      </c>
      <c r="F728" s="8" t="s">
        <v>4298</v>
      </c>
      <c r="G728" s="11" t="s">
        <v>14</v>
      </c>
    </row>
    <row r="729" ht="15.75" customHeight="1">
      <c r="A729" s="8" t="s">
        <v>4299</v>
      </c>
      <c r="B729" s="9" t="s">
        <v>4300</v>
      </c>
      <c r="C729" s="8" t="s">
        <v>4301</v>
      </c>
      <c r="D729" s="8" t="s">
        <v>4302</v>
      </c>
      <c r="E729" s="10" t="s">
        <v>4303</v>
      </c>
      <c r="F729" s="8" t="s">
        <v>4304</v>
      </c>
      <c r="G729" s="11" t="s">
        <v>14</v>
      </c>
    </row>
    <row r="730" ht="15.75" customHeight="1">
      <c r="A730" s="8" t="s">
        <v>4305</v>
      </c>
      <c r="B730" s="9" t="s">
        <v>4306</v>
      </c>
      <c r="C730" s="8" t="s">
        <v>4301</v>
      </c>
      <c r="D730" s="8" t="s">
        <v>4307</v>
      </c>
      <c r="E730" s="10" t="s">
        <v>4308</v>
      </c>
      <c r="F730" s="8" t="s">
        <v>4309</v>
      </c>
      <c r="G730" s="11" t="s">
        <v>14</v>
      </c>
    </row>
    <row r="731" ht="15.75" customHeight="1">
      <c r="A731" s="8" t="s">
        <v>4310</v>
      </c>
      <c r="B731" s="9" t="s">
        <v>4311</v>
      </c>
      <c r="C731" s="8" t="s">
        <v>4312</v>
      </c>
      <c r="D731" s="8" t="s">
        <v>4313</v>
      </c>
      <c r="E731" s="10" t="s">
        <v>4314</v>
      </c>
      <c r="F731" s="8" t="s">
        <v>4315</v>
      </c>
      <c r="G731" s="11" t="s">
        <v>14</v>
      </c>
    </row>
    <row r="732" ht="15.75" customHeight="1">
      <c r="A732" s="8" t="s">
        <v>4316</v>
      </c>
      <c r="B732" s="9" t="s">
        <v>4317</v>
      </c>
      <c r="C732" s="8" t="s">
        <v>263</v>
      </c>
      <c r="D732" s="8" t="s">
        <v>4318</v>
      </c>
      <c r="E732" s="10" t="s">
        <v>4319</v>
      </c>
      <c r="F732" s="8" t="s">
        <v>4320</v>
      </c>
      <c r="G732" s="11" t="s">
        <v>14</v>
      </c>
    </row>
    <row r="733" ht="15.75" customHeight="1">
      <c r="A733" s="8" t="s">
        <v>4321</v>
      </c>
      <c r="B733" s="9" t="s">
        <v>4322</v>
      </c>
      <c r="C733" s="8" t="s">
        <v>4323</v>
      </c>
      <c r="D733" s="8" t="s">
        <v>4324</v>
      </c>
      <c r="E733" s="10" t="s">
        <v>4325</v>
      </c>
      <c r="F733" s="8" t="s">
        <v>4326</v>
      </c>
      <c r="G733" s="11" t="s">
        <v>104</v>
      </c>
    </row>
    <row r="734" ht="15.75" customHeight="1">
      <c r="A734" s="8" t="s">
        <v>4327</v>
      </c>
      <c r="B734" s="9" t="s">
        <v>4328</v>
      </c>
      <c r="C734" s="8" t="s">
        <v>4329</v>
      </c>
      <c r="D734" s="8" t="s">
        <v>4330</v>
      </c>
      <c r="E734" s="10" t="s">
        <v>4331</v>
      </c>
      <c r="F734" s="8" t="s">
        <v>4332</v>
      </c>
      <c r="G734" s="11" t="s">
        <v>14</v>
      </c>
    </row>
    <row r="735" ht="15.75" customHeight="1">
      <c r="A735" s="8" t="s">
        <v>4333</v>
      </c>
      <c r="B735" s="9" t="s">
        <v>4334</v>
      </c>
      <c r="C735" s="8" t="s">
        <v>4335</v>
      </c>
      <c r="D735" s="8" t="s">
        <v>4336</v>
      </c>
      <c r="E735" s="10" t="s">
        <v>4337</v>
      </c>
      <c r="F735" s="8" t="s">
        <v>4338</v>
      </c>
      <c r="G735" s="11" t="s">
        <v>14</v>
      </c>
    </row>
    <row r="736" ht="15.75" customHeight="1">
      <c r="A736" s="8" t="s">
        <v>4339</v>
      </c>
      <c r="B736" s="9" t="s">
        <v>4340</v>
      </c>
      <c r="C736" s="8" t="s">
        <v>4341</v>
      </c>
      <c r="D736" s="8" t="s">
        <v>4342</v>
      </c>
      <c r="E736" s="10" t="s">
        <v>4343</v>
      </c>
      <c r="F736" s="8" t="s">
        <v>4344</v>
      </c>
      <c r="G736" s="11" t="s">
        <v>14</v>
      </c>
    </row>
    <row r="737" ht="15.75" customHeight="1">
      <c r="A737" s="8" t="s">
        <v>4345</v>
      </c>
      <c r="B737" s="9" t="s">
        <v>4346</v>
      </c>
      <c r="C737" s="8" t="s">
        <v>2456</v>
      </c>
      <c r="D737" s="8" t="s">
        <v>4347</v>
      </c>
      <c r="E737" s="10" t="s">
        <v>4348</v>
      </c>
      <c r="F737" s="8" t="s">
        <v>4349</v>
      </c>
      <c r="G737" s="11" t="s">
        <v>14</v>
      </c>
    </row>
    <row r="738" ht="15.75" customHeight="1">
      <c r="A738" s="8" t="s">
        <v>4350</v>
      </c>
      <c r="B738" s="9" t="s">
        <v>4351</v>
      </c>
      <c r="C738" s="8" t="s">
        <v>4352</v>
      </c>
      <c r="D738" s="8" t="s">
        <v>4353</v>
      </c>
      <c r="E738" s="10" t="s">
        <v>4354</v>
      </c>
      <c r="F738" s="8" t="s">
        <v>4355</v>
      </c>
      <c r="G738" s="11" t="s">
        <v>104</v>
      </c>
    </row>
    <row r="739" ht="15.75" customHeight="1">
      <c r="A739" s="8" t="s">
        <v>4356</v>
      </c>
      <c r="B739" s="9" t="s">
        <v>4357</v>
      </c>
      <c r="C739" s="8" t="s">
        <v>4358</v>
      </c>
      <c r="D739" s="8" t="s">
        <v>4359</v>
      </c>
      <c r="E739" s="10" t="s">
        <v>4360</v>
      </c>
      <c r="F739" s="8" t="s">
        <v>4361</v>
      </c>
      <c r="G739" s="11" t="s">
        <v>14</v>
      </c>
    </row>
    <row r="740" ht="15.75" customHeight="1">
      <c r="A740" s="8" t="s">
        <v>4362</v>
      </c>
      <c r="B740" s="9" t="s">
        <v>4363</v>
      </c>
      <c r="C740" s="8" t="s">
        <v>4364</v>
      </c>
      <c r="D740" s="8" t="s">
        <v>4365</v>
      </c>
      <c r="E740" s="10" t="s">
        <v>4366</v>
      </c>
      <c r="F740" s="8" t="s">
        <v>4367</v>
      </c>
      <c r="G740" s="11" t="s">
        <v>14</v>
      </c>
    </row>
    <row r="741" ht="15.75" customHeight="1">
      <c r="A741" s="8" t="s">
        <v>4368</v>
      </c>
      <c r="B741" s="9" t="s">
        <v>4369</v>
      </c>
      <c r="C741" s="8" t="s">
        <v>4370</v>
      </c>
      <c r="D741" s="8" t="s">
        <v>4371</v>
      </c>
      <c r="E741" s="10" t="s">
        <v>4372</v>
      </c>
      <c r="F741" s="8" t="s">
        <v>4373</v>
      </c>
      <c r="G741" s="11" t="s">
        <v>14</v>
      </c>
    </row>
    <row r="742" ht="15.75" customHeight="1">
      <c r="A742" s="8" t="s">
        <v>4374</v>
      </c>
      <c r="B742" s="9" t="s">
        <v>4375</v>
      </c>
      <c r="C742" s="8" t="s">
        <v>4376</v>
      </c>
      <c r="D742" s="8" t="s">
        <v>4377</v>
      </c>
      <c r="E742" s="10" t="s">
        <v>4378</v>
      </c>
      <c r="F742" s="8" t="s">
        <v>4379</v>
      </c>
      <c r="G742" s="11" t="s">
        <v>14</v>
      </c>
    </row>
    <row r="743" ht="15.75" customHeight="1">
      <c r="A743" s="8" t="s">
        <v>4380</v>
      </c>
      <c r="B743" s="9" t="s">
        <v>4381</v>
      </c>
      <c r="C743" s="8" t="s">
        <v>4382</v>
      </c>
      <c r="D743" s="8" t="s">
        <v>4383</v>
      </c>
      <c r="E743" s="10" t="s">
        <v>4384</v>
      </c>
      <c r="F743" s="8" t="s">
        <v>4385</v>
      </c>
      <c r="G743" s="11" t="s">
        <v>14</v>
      </c>
    </row>
    <row r="744" ht="15.75" customHeight="1">
      <c r="A744" s="8" t="s">
        <v>4386</v>
      </c>
      <c r="B744" s="9" t="s">
        <v>4387</v>
      </c>
      <c r="C744" s="8" t="s">
        <v>4388</v>
      </c>
      <c r="D744" s="8" t="s">
        <v>4389</v>
      </c>
      <c r="E744" s="10" t="s">
        <v>4390</v>
      </c>
      <c r="F744" s="8" t="s">
        <v>4391</v>
      </c>
      <c r="G744" s="11" t="s">
        <v>14</v>
      </c>
    </row>
    <row r="745" ht="15.75" customHeight="1">
      <c r="A745" s="8" t="s">
        <v>4392</v>
      </c>
      <c r="B745" s="9" t="s">
        <v>4393</v>
      </c>
      <c r="C745" s="8" t="s">
        <v>1535</v>
      </c>
      <c r="D745" s="8" t="s">
        <v>4394</v>
      </c>
      <c r="E745" s="10" t="s">
        <v>4395</v>
      </c>
      <c r="F745" s="8" t="s">
        <v>4396</v>
      </c>
      <c r="G745" s="11" t="s">
        <v>14</v>
      </c>
    </row>
    <row r="746" ht="15.75" customHeight="1">
      <c r="A746" s="8" t="s">
        <v>4397</v>
      </c>
      <c r="B746" s="9" t="s">
        <v>4398</v>
      </c>
      <c r="C746" s="8" t="s">
        <v>4399</v>
      </c>
      <c r="D746" s="8" t="s">
        <v>4400</v>
      </c>
      <c r="E746" s="10" t="s">
        <v>4401</v>
      </c>
      <c r="F746" s="8" t="s">
        <v>4402</v>
      </c>
      <c r="G746" s="11" t="s">
        <v>14</v>
      </c>
    </row>
    <row r="747" ht="15.75" customHeight="1">
      <c r="A747" s="8" t="s">
        <v>4403</v>
      </c>
      <c r="B747" s="9" t="s">
        <v>4404</v>
      </c>
      <c r="C747" s="8" t="s">
        <v>4405</v>
      </c>
      <c r="D747" s="8" t="s">
        <v>4406</v>
      </c>
      <c r="E747" s="10" t="s">
        <v>4407</v>
      </c>
      <c r="F747" s="8" t="s">
        <v>4408</v>
      </c>
      <c r="G747" s="11" t="s">
        <v>104</v>
      </c>
    </row>
    <row r="748" ht="15.75" customHeight="1">
      <c r="A748" s="8" t="s">
        <v>4409</v>
      </c>
      <c r="B748" s="9" t="s">
        <v>4410</v>
      </c>
      <c r="C748" s="8" t="s">
        <v>4411</v>
      </c>
      <c r="D748" s="9">
        <v>5733146.0</v>
      </c>
      <c r="E748" s="8" t="s">
        <v>4412</v>
      </c>
      <c r="F748" s="8" t="s">
        <v>384</v>
      </c>
      <c r="G748" s="8" t="s">
        <v>14</v>
      </c>
    </row>
    <row r="749" ht="15.75" customHeight="1">
      <c r="A749" s="8" t="s">
        <v>4413</v>
      </c>
      <c r="B749" s="9" t="s">
        <v>4414</v>
      </c>
      <c r="C749" s="8" t="s">
        <v>4415</v>
      </c>
      <c r="D749" s="8" t="s">
        <v>4416</v>
      </c>
      <c r="E749" s="10" t="s">
        <v>4417</v>
      </c>
      <c r="F749" s="8" t="s">
        <v>4418</v>
      </c>
      <c r="G749" s="11" t="s">
        <v>14</v>
      </c>
    </row>
    <row r="750" ht="15.75" customHeight="1">
      <c r="A750" s="8" t="s">
        <v>4419</v>
      </c>
      <c r="B750" s="9" t="s">
        <v>4420</v>
      </c>
      <c r="C750" s="8" t="s">
        <v>4421</v>
      </c>
      <c r="D750" s="8" t="s">
        <v>4422</v>
      </c>
      <c r="E750" s="10" t="s">
        <v>4423</v>
      </c>
      <c r="F750" s="8" t="s">
        <v>4424</v>
      </c>
      <c r="G750" s="11" t="s">
        <v>14</v>
      </c>
    </row>
    <row r="751" ht="15.75" customHeight="1">
      <c r="A751" s="8" t="s">
        <v>4425</v>
      </c>
      <c r="B751" s="9" t="s">
        <v>4426</v>
      </c>
      <c r="C751" s="8" t="s">
        <v>4427</v>
      </c>
      <c r="D751" s="8" t="s">
        <v>4428</v>
      </c>
      <c r="E751" s="10" t="s">
        <v>4429</v>
      </c>
      <c r="F751" s="8" t="s">
        <v>4430</v>
      </c>
      <c r="G751" s="11" t="s">
        <v>14</v>
      </c>
    </row>
    <row r="752" ht="15.75" customHeight="1">
      <c r="A752" s="8" t="s">
        <v>4431</v>
      </c>
      <c r="B752" s="9" t="s">
        <v>4432</v>
      </c>
      <c r="C752" s="8" t="s">
        <v>4433</v>
      </c>
      <c r="D752" s="8" t="s">
        <v>4434</v>
      </c>
      <c r="E752" s="10" t="s">
        <v>4435</v>
      </c>
      <c r="F752" s="8" t="s">
        <v>4436</v>
      </c>
      <c r="G752" s="11" t="s">
        <v>14</v>
      </c>
    </row>
    <row r="753" ht="15.75" customHeight="1">
      <c r="A753" s="8" t="s">
        <v>4437</v>
      </c>
      <c r="B753" s="9" t="s">
        <v>4438</v>
      </c>
      <c r="C753" s="8" t="s">
        <v>4439</v>
      </c>
      <c r="D753" s="8" t="s">
        <v>4440</v>
      </c>
      <c r="E753" s="10" t="s">
        <v>4441</v>
      </c>
      <c r="F753" s="8" t="s">
        <v>4442</v>
      </c>
      <c r="G753" s="11" t="s">
        <v>14</v>
      </c>
    </row>
    <row r="754" ht="15.75" customHeight="1">
      <c r="A754" s="8" t="s">
        <v>4443</v>
      </c>
      <c r="B754" s="9" t="s">
        <v>4444</v>
      </c>
      <c r="C754" s="8" t="s">
        <v>4445</v>
      </c>
      <c r="D754" s="8" t="s">
        <v>4446</v>
      </c>
      <c r="E754" s="10" t="s">
        <v>4447</v>
      </c>
      <c r="F754" s="8" t="s">
        <v>4448</v>
      </c>
      <c r="G754" s="11" t="s">
        <v>14</v>
      </c>
    </row>
    <row r="755" ht="15.75" customHeight="1">
      <c r="A755" s="8" t="s">
        <v>4449</v>
      </c>
      <c r="B755" s="9" t="s">
        <v>4450</v>
      </c>
      <c r="C755" s="8" t="s">
        <v>4451</v>
      </c>
      <c r="D755" s="8" t="s">
        <v>4452</v>
      </c>
      <c r="E755" s="10" t="s">
        <v>4453</v>
      </c>
      <c r="F755" s="8" t="s">
        <v>4454</v>
      </c>
      <c r="G755" s="11" t="s">
        <v>14</v>
      </c>
    </row>
    <row r="756" ht="15.75" customHeight="1">
      <c r="A756" s="8" t="s">
        <v>4455</v>
      </c>
      <c r="B756" s="9" t="s">
        <v>4456</v>
      </c>
      <c r="C756" s="8" t="s">
        <v>4457</v>
      </c>
      <c r="D756" s="8" t="s">
        <v>4458</v>
      </c>
      <c r="E756" s="10" t="s">
        <v>4459</v>
      </c>
      <c r="F756" s="8" t="s">
        <v>4460</v>
      </c>
      <c r="G756" s="11" t="s">
        <v>14</v>
      </c>
    </row>
    <row r="757" ht="15.75" customHeight="1">
      <c r="A757" s="8" t="s">
        <v>4461</v>
      </c>
      <c r="B757" s="9" t="s">
        <v>4462</v>
      </c>
      <c r="C757" s="8" t="s">
        <v>4463</v>
      </c>
      <c r="D757" s="8" t="s">
        <v>4464</v>
      </c>
      <c r="E757" s="10" t="s">
        <v>4465</v>
      </c>
      <c r="F757" s="8" t="s">
        <v>4466</v>
      </c>
      <c r="G757" s="11" t="s">
        <v>14</v>
      </c>
    </row>
    <row r="758" ht="15.75" customHeight="1">
      <c r="A758" s="8" t="s">
        <v>4467</v>
      </c>
      <c r="B758" s="9" t="s">
        <v>4468</v>
      </c>
      <c r="C758" s="8" t="s">
        <v>4469</v>
      </c>
      <c r="D758" s="8" t="s">
        <v>4470</v>
      </c>
      <c r="E758" s="10" t="s">
        <v>4471</v>
      </c>
      <c r="F758" s="8" t="s">
        <v>4472</v>
      </c>
      <c r="G758" s="11" t="s">
        <v>14</v>
      </c>
    </row>
    <row r="759" ht="15.75" customHeight="1">
      <c r="A759" s="8" t="s">
        <v>4473</v>
      </c>
      <c r="B759" s="9" t="s">
        <v>4474</v>
      </c>
      <c r="C759" s="8" t="s">
        <v>4475</v>
      </c>
      <c r="D759" s="8" t="s">
        <v>4476</v>
      </c>
      <c r="E759" s="10" t="s">
        <v>4477</v>
      </c>
      <c r="F759" s="8" t="s">
        <v>4478</v>
      </c>
      <c r="G759" s="11" t="s">
        <v>14</v>
      </c>
    </row>
    <row r="760" ht="15.75" customHeight="1">
      <c r="A760" s="8" t="s">
        <v>4479</v>
      </c>
      <c r="B760" s="9" t="s">
        <v>4480</v>
      </c>
      <c r="C760" s="8" t="s">
        <v>17</v>
      </c>
      <c r="D760" s="8" t="s">
        <v>4481</v>
      </c>
      <c r="E760" s="10" t="s">
        <v>4482</v>
      </c>
      <c r="F760" s="8" t="s">
        <v>4483</v>
      </c>
      <c r="G760" s="11" t="s">
        <v>14</v>
      </c>
    </row>
    <row r="761" ht="15.75" customHeight="1">
      <c r="A761" s="8" t="s">
        <v>4484</v>
      </c>
      <c r="B761" s="9" t="s">
        <v>4485</v>
      </c>
      <c r="C761" s="8" t="s">
        <v>4486</v>
      </c>
      <c r="D761" s="8" t="s">
        <v>4487</v>
      </c>
      <c r="E761" s="10" t="s">
        <v>4488</v>
      </c>
      <c r="F761" s="8" t="s">
        <v>4489</v>
      </c>
      <c r="G761" s="11" t="s">
        <v>14</v>
      </c>
    </row>
    <row r="762" ht="15.75" customHeight="1">
      <c r="A762" s="8" t="s">
        <v>4490</v>
      </c>
      <c r="B762" s="9" t="s">
        <v>4491</v>
      </c>
      <c r="C762" s="8" t="s">
        <v>4492</v>
      </c>
      <c r="D762" s="8" t="s">
        <v>4493</v>
      </c>
      <c r="E762" s="10" t="s">
        <v>4494</v>
      </c>
      <c r="F762" s="8" t="s">
        <v>4495</v>
      </c>
      <c r="G762" s="11" t="s">
        <v>14</v>
      </c>
    </row>
    <row r="763" ht="15.75" customHeight="1">
      <c r="A763" s="8" t="s">
        <v>4496</v>
      </c>
      <c r="B763" s="9" t="s">
        <v>4497</v>
      </c>
      <c r="C763" s="8" t="s">
        <v>4498</v>
      </c>
      <c r="D763" s="8" t="s">
        <v>4499</v>
      </c>
      <c r="E763" s="10" t="s">
        <v>4500</v>
      </c>
      <c r="F763" s="8" t="s">
        <v>4501</v>
      </c>
      <c r="G763" s="11" t="s">
        <v>14</v>
      </c>
    </row>
    <row r="764" ht="15.75" customHeight="1">
      <c r="A764" s="8" t="s">
        <v>4502</v>
      </c>
      <c r="B764" s="9" t="s">
        <v>4503</v>
      </c>
      <c r="C764" s="8" t="s">
        <v>4504</v>
      </c>
      <c r="D764" s="8" t="s">
        <v>4505</v>
      </c>
      <c r="E764" s="10" t="s">
        <v>4506</v>
      </c>
      <c r="F764" s="8" t="s">
        <v>4507</v>
      </c>
      <c r="G764" s="11" t="s">
        <v>104</v>
      </c>
    </row>
    <row r="765" ht="15.75" customHeight="1">
      <c r="A765" s="8" t="s">
        <v>4508</v>
      </c>
      <c r="B765" s="9" t="s">
        <v>4509</v>
      </c>
      <c r="C765" s="8" t="s">
        <v>4510</v>
      </c>
      <c r="D765" s="8" t="s">
        <v>4511</v>
      </c>
      <c r="E765" s="10" t="s">
        <v>4512</v>
      </c>
      <c r="F765" s="8" t="s">
        <v>4513</v>
      </c>
      <c r="G765" s="11" t="s">
        <v>14</v>
      </c>
    </row>
    <row r="766" ht="15.75" customHeight="1">
      <c r="A766" s="8" t="s">
        <v>4514</v>
      </c>
      <c r="B766" s="9" t="s">
        <v>4515</v>
      </c>
      <c r="C766" s="8" t="s">
        <v>4516</v>
      </c>
      <c r="D766" s="8" t="s">
        <v>4517</v>
      </c>
      <c r="E766" s="10" t="s">
        <v>4518</v>
      </c>
      <c r="F766" s="8" t="s">
        <v>4519</v>
      </c>
      <c r="G766" s="11" t="s">
        <v>14</v>
      </c>
    </row>
    <row r="767" ht="15.75" customHeight="1">
      <c r="A767" s="8" t="s">
        <v>4520</v>
      </c>
      <c r="B767" s="9" t="s">
        <v>4521</v>
      </c>
      <c r="C767" s="8" t="s">
        <v>17</v>
      </c>
      <c r="D767" s="8" t="s">
        <v>4522</v>
      </c>
      <c r="E767" s="10" t="s">
        <v>4523</v>
      </c>
      <c r="F767" s="8" t="s">
        <v>4524</v>
      </c>
      <c r="G767" s="11" t="s">
        <v>14</v>
      </c>
    </row>
    <row r="768" ht="15.75" customHeight="1">
      <c r="A768" s="8" t="s">
        <v>4525</v>
      </c>
      <c r="B768" s="9" t="s">
        <v>4526</v>
      </c>
      <c r="C768" s="8" t="s">
        <v>4527</v>
      </c>
      <c r="D768" s="8" t="s">
        <v>4528</v>
      </c>
      <c r="E768" s="10" t="s">
        <v>4529</v>
      </c>
      <c r="F768" s="8" t="s">
        <v>4530</v>
      </c>
      <c r="G768" s="11" t="s">
        <v>14</v>
      </c>
    </row>
    <row r="769" ht="15.75" customHeight="1">
      <c r="A769" s="8" t="s">
        <v>4531</v>
      </c>
      <c r="B769" s="9" t="s">
        <v>4532</v>
      </c>
      <c r="C769" s="8" t="s">
        <v>4533</v>
      </c>
      <c r="D769" s="8" t="s">
        <v>4534</v>
      </c>
      <c r="E769" s="10" t="s">
        <v>4535</v>
      </c>
      <c r="F769" s="8" t="s">
        <v>4536</v>
      </c>
      <c r="G769" s="11" t="s">
        <v>14</v>
      </c>
    </row>
    <row r="770" ht="15.75" customHeight="1">
      <c r="A770" s="8" t="s">
        <v>4537</v>
      </c>
      <c r="B770" s="9" t="s">
        <v>4538</v>
      </c>
      <c r="C770" s="8" t="s">
        <v>4539</v>
      </c>
      <c r="D770" s="8" t="s">
        <v>4540</v>
      </c>
      <c r="E770" s="10" t="s">
        <v>4541</v>
      </c>
      <c r="F770" s="8" t="s">
        <v>4542</v>
      </c>
      <c r="G770" s="11" t="s">
        <v>14</v>
      </c>
    </row>
    <row r="771" ht="15.75" customHeight="1">
      <c r="A771" s="8" t="s">
        <v>4543</v>
      </c>
      <c r="B771" s="9" t="s">
        <v>4544</v>
      </c>
      <c r="C771" s="8" t="s">
        <v>4545</v>
      </c>
      <c r="D771" s="8" t="s">
        <v>4546</v>
      </c>
      <c r="E771" s="10" t="s">
        <v>4547</v>
      </c>
      <c r="F771" s="8" t="s">
        <v>4548</v>
      </c>
      <c r="G771" s="11" t="s">
        <v>14</v>
      </c>
    </row>
    <row r="772" ht="15.75" customHeight="1">
      <c r="A772" s="8" t="s">
        <v>4549</v>
      </c>
      <c r="B772" s="9" t="s">
        <v>4550</v>
      </c>
      <c r="C772" s="8" t="s">
        <v>4551</v>
      </c>
      <c r="D772" s="8" t="s">
        <v>4552</v>
      </c>
      <c r="E772" s="10" t="s">
        <v>4553</v>
      </c>
      <c r="F772" s="8" t="s">
        <v>4554</v>
      </c>
      <c r="G772" s="11" t="s">
        <v>14</v>
      </c>
    </row>
    <row r="773" ht="15.75" customHeight="1">
      <c r="A773" s="8" t="s">
        <v>4555</v>
      </c>
      <c r="B773" s="9" t="s">
        <v>4556</v>
      </c>
      <c r="C773" s="8" t="s">
        <v>4557</v>
      </c>
      <c r="D773" s="8" t="s">
        <v>4558</v>
      </c>
      <c r="E773" s="10" t="s">
        <v>4559</v>
      </c>
      <c r="F773" s="8" t="s">
        <v>4560</v>
      </c>
      <c r="G773" s="11" t="s">
        <v>14</v>
      </c>
    </row>
    <row r="774" ht="15.75" customHeight="1">
      <c r="A774" s="8" t="s">
        <v>4561</v>
      </c>
      <c r="B774" s="9" t="s">
        <v>4562</v>
      </c>
      <c r="C774" s="8" t="s">
        <v>4563</v>
      </c>
      <c r="D774" s="8" t="s">
        <v>4564</v>
      </c>
      <c r="E774" s="10" t="s">
        <v>4565</v>
      </c>
      <c r="F774" s="8" t="s">
        <v>4566</v>
      </c>
      <c r="G774" s="11" t="s">
        <v>14</v>
      </c>
    </row>
    <row r="775" ht="15.75" customHeight="1">
      <c r="A775" s="8" t="s">
        <v>4567</v>
      </c>
      <c r="B775" s="9" t="s">
        <v>4568</v>
      </c>
      <c r="C775" s="8" t="s">
        <v>4569</v>
      </c>
      <c r="D775" s="8" t="s">
        <v>4570</v>
      </c>
      <c r="E775" s="10" t="s">
        <v>4571</v>
      </c>
      <c r="F775" s="8" t="s">
        <v>4572</v>
      </c>
      <c r="G775" s="11" t="s">
        <v>14</v>
      </c>
    </row>
    <row r="776" ht="15.75" customHeight="1">
      <c r="A776" s="8" t="s">
        <v>4573</v>
      </c>
      <c r="B776" s="9" t="s">
        <v>4574</v>
      </c>
      <c r="C776" s="8" t="s">
        <v>4575</v>
      </c>
      <c r="D776" s="8" t="s">
        <v>4576</v>
      </c>
      <c r="E776" s="10" t="s">
        <v>4577</v>
      </c>
      <c r="F776" s="8" t="s">
        <v>4578</v>
      </c>
      <c r="G776" s="11" t="s">
        <v>14</v>
      </c>
    </row>
    <row r="777" ht="15.75" customHeight="1">
      <c r="A777" s="8" t="s">
        <v>4579</v>
      </c>
      <c r="B777" s="9" t="s">
        <v>4580</v>
      </c>
      <c r="C777" s="8" t="s">
        <v>340</v>
      </c>
      <c r="D777" s="8" t="s">
        <v>4581</v>
      </c>
      <c r="E777" s="10" t="s">
        <v>4582</v>
      </c>
      <c r="F777" s="8" t="s">
        <v>4583</v>
      </c>
      <c r="G777" s="11" t="s">
        <v>14</v>
      </c>
    </row>
    <row r="778" ht="15.75" customHeight="1">
      <c r="A778" s="8" t="s">
        <v>4584</v>
      </c>
      <c r="B778" s="9" t="s">
        <v>4585</v>
      </c>
      <c r="C778" s="8" t="s">
        <v>4586</v>
      </c>
      <c r="D778" s="8" t="s">
        <v>4587</v>
      </c>
      <c r="E778" s="10" t="s">
        <v>4588</v>
      </c>
      <c r="F778" s="8" t="s">
        <v>4589</v>
      </c>
      <c r="G778" s="11" t="s">
        <v>104</v>
      </c>
    </row>
    <row r="779" ht="15.75" customHeight="1">
      <c r="A779" s="8" t="s">
        <v>4590</v>
      </c>
      <c r="B779" s="9" t="s">
        <v>4591</v>
      </c>
      <c r="C779" s="8" t="s">
        <v>4592</v>
      </c>
      <c r="D779" s="8" t="s">
        <v>4593</v>
      </c>
      <c r="E779" s="10" t="s">
        <v>4594</v>
      </c>
      <c r="F779" s="8" t="s">
        <v>4595</v>
      </c>
      <c r="G779" s="11" t="s">
        <v>14</v>
      </c>
    </row>
    <row r="780" ht="15.75" customHeight="1">
      <c r="A780" s="8" t="s">
        <v>4596</v>
      </c>
      <c r="B780" s="9" t="s">
        <v>4597</v>
      </c>
      <c r="C780" s="8" t="s">
        <v>4598</v>
      </c>
      <c r="D780" s="8" t="s">
        <v>4599</v>
      </c>
      <c r="E780" s="10" t="s">
        <v>4600</v>
      </c>
      <c r="F780" s="8" t="s">
        <v>4601</v>
      </c>
      <c r="G780" s="11" t="s">
        <v>14</v>
      </c>
    </row>
    <row r="781" ht="15.75" customHeight="1">
      <c r="A781" s="8" t="s">
        <v>4602</v>
      </c>
      <c r="B781" s="9" t="s">
        <v>4603</v>
      </c>
      <c r="C781" s="8" t="s">
        <v>4604</v>
      </c>
      <c r="D781" s="8" t="s">
        <v>4605</v>
      </c>
      <c r="E781" s="10" t="s">
        <v>4606</v>
      </c>
      <c r="F781" s="8" t="s">
        <v>4607</v>
      </c>
      <c r="G781" s="11" t="s">
        <v>104</v>
      </c>
    </row>
    <row r="782" ht="15.75" customHeight="1">
      <c r="A782" s="8" t="s">
        <v>4608</v>
      </c>
      <c r="B782" s="9" t="s">
        <v>4609</v>
      </c>
      <c r="C782" s="8" t="s">
        <v>4610</v>
      </c>
      <c r="D782" s="8" t="s">
        <v>4611</v>
      </c>
      <c r="E782" s="10" t="s">
        <v>4612</v>
      </c>
      <c r="F782" s="8" t="s">
        <v>4613</v>
      </c>
      <c r="G782" s="11" t="s">
        <v>14</v>
      </c>
    </row>
    <row r="783" ht="15.75" customHeight="1">
      <c r="A783" s="8" t="s">
        <v>4614</v>
      </c>
      <c r="B783" s="9" t="s">
        <v>4615</v>
      </c>
      <c r="C783" s="8" t="s">
        <v>4616</v>
      </c>
      <c r="D783" s="8" t="s">
        <v>4617</v>
      </c>
      <c r="E783" s="10" t="s">
        <v>4618</v>
      </c>
      <c r="F783" s="8" t="s">
        <v>4619</v>
      </c>
      <c r="G783" s="11" t="s">
        <v>14</v>
      </c>
    </row>
    <row r="784" ht="15.75" customHeight="1">
      <c r="A784" s="8" t="s">
        <v>4620</v>
      </c>
      <c r="B784" s="9" t="s">
        <v>4621</v>
      </c>
      <c r="C784" s="8" t="s">
        <v>3897</v>
      </c>
      <c r="D784" s="8" t="s">
        <v>4622</v>
      </c>
      <c r="E784" s="10" t="s">
        <v>4623</v>
      </c>
      <c r="F784" s="8" t="s">
        <v>4624</v>
      </c>
      <c r="G784" s="11" t="s">
        <v>104</v>
      </c>
    </row>
    <row r="785" ht="15.75" customHeight="1">
      <c r="A785" s="8" t="s">
        <v>4625</v>
      </c>
      <c r="B785" s="9" t="s">
        <v>4626</v>
      </c>
      <c r="C785" s="8" t="s">
        <v>4627</v>
      </c>
      <c r="D785" s="8" t="s">
        <v>4628</v>
      </c>
      <c r="E785" s="10" t="s">
        <v>4629</v>
      </c>
      <c r="F785" s="8" t="s">
        <v>4630</v>
      </c>
      <c r="G785" s="11" t="s">
        <v>14</v>
      </c>
    </row>
    <row r="786" ht="15.75" customHeight="1">
      <c r="A786" s="8" t="s">
        <v>4631</v>
      </c>
      <c r="B786" s="9" t="s">
        <v>4632</v>
      </c>
      <c r="C786" s="8" t="s">
        <v>4633</v>
      </c>
      <c r="D786" s="8" t="s">
        <v>4634</v>
      </c>
      <c r="E786" s="10" t="s">
        <v>4635</v>
      </c>
      <c r="F786" s="8" t="s">
        <v>4636</v>
      </c>
      <c r="G786" s="11" t="s">
        <v>14</v>
      </c>
    </row>
    <row r="787" ht="15.75" customHeight="1">
      <c r="A787" s="8" t="s">
        <v>4637</v>
      </c>
      <c r="B787" s="9" t="s">
        <v>4638</v>
      </c>
      <c r="C787" s="8" t="s">
        <v>4639</v>
      </c>
      <c r="D787" s="8" t="s">
        <v>4640</v>
      </c>
      <c r="E787" s="10" t="s">
        <v>4641</v>
      </c>
      <c r="F787" s="8" t="s">
        <v>4642</v>
      </c>
      <c r="G787" s="11" t="s">
        <v>14</v>
      </c>
    </row>
    <row r="788" ht="15.75" customHeight="1">
      <c r="A788" s="8" t="s">
        <v>4643</v>
      </c>
      <c r="B788" s="9" t="s">
        <v>4644</v>
      </c>
      <c r="C788" s="8" t="s">
        <v>4645</v>
      </c>
      <c r="D788" s="8" t="s">
        <v>4646</v>
      </c>
      <c r="E788" s="10" t="s">
        <v>4647</v>
      </c>
      <c r="F788" s="8" t="s">
        <v>4648</v>
      </c>
      <c r="G788" s="11" t="s">
        <v>14</v>
      </c>
    </row>
    <row r="789" ht="15.75" customHeight="1">
      <c r="A789" s="8" t="s">
        <v>4649</v>
      </c>
      <c r="B789" s="9" t="s">
        <v>4650</v>
      </c>
      <c r="C789" s="8" t="s">
        <v>4651</v>
      </c>
      <c r="D789" s="8" t="s">
        <v>4652</v>
      </c>
      <c r="E789" s="10" t="s">
        <v>4653</v>
      </c>
      <c r="F789" s="8" t="s">
        <v>4654</v>
      </c>
      <c r="G789" s="11" t="s">
        <v>14</v>
      </c>
    </row>
    <row r="790" ht="15.75" customHeight="1">
      <c r="A790" s="8" t="s">
        <v>4655</v>
      </c>
      <c r="B790" s="9" t="s">
        <v>4656</v>
      </c>
      <c r="C790" s="8" t="s">
        <v>4657</v>
      </c>
      <c r="D790" s="8" t="s">
        <v>4658</v>
      </c>
      <c r="E790" s="10" t="s">
        <v>4659</v>
      </c>
      <c r="F790" s="8" t="s">
        <v>4660</v>
      </c>
      <c r="G790" s="11" t="s">
        <v>14</v>
      </c>
    </row>
    <row r="791" ht="15.75" customHeight="1">
      <c r="A791" s="8" t="s">
        <v>4661</v>
      </c>
      <c r="B791" s="9" t="s">
        <v>4662</v>
      </c>
      <c r="C791" s="8" t="s">
        <v>4663</v>
      </c>
      <c r="D791" s="8" t="s">
        <v>4664</v>
      </c>
      <c r="E791" s="10" t="s">
        <v>4665</v>
      </c>
      <c r="F791" s="8" t="s">
        <v>4666</v>
      </c>
      <c r="G791" s="11" t="s">
        <v>14</v>
      </c>
    </row>
    <row r="792" ht="15.75" customHeight="1">
      <c r="A792" s="8" t="s">
        <v>4667</v>
      </c>
      <c r="B792" s="9" t="s">
        <v>4668</v>
      </c>
      <c r="C792" s="8" t="s">
        <v>4669</v>
      </c>
      <c r="D792" s="8" t="s">
        <v>4670</v>
      </c>
      <c r="E792" s="10" t="s">
        <v>4671</v>
      </c>
      <c r="F792" s="8" t="s">
        <v>4672</v>
      </c>
      <c r="G792" s="11" t="s">
        <v>14</v>
      </c>
    </row>
    <row r="793" ht="15.75" customHeight="1">
      <c r="A793" s="8" t="s">
        <v>4673</v>
      </c>
      <c r="B793" s="9" t="s">
        <v>4674</v>
      </c>
      <c r="C793" s="8" t="s">
        <v>4675</v>
      </c>
      <c r="D793" s="8" t="s">
        <v>4676</v>
      </c>
      <c r="E793" s="10" t="s">
        <v>4677</v>
      </c>
      <c r="F793" s="8" t="s">
        <v>4678</v>
      </c>
      <c r="G793" s="11" t="s">
        <v>14</v>
      </c>
    </row>
    <row r="794" ht="15.75" customHeight="1">
      <c r="A794" s="8" t="s">
        <v>4679</v>
      </c>
      <c r="B794" s="9" t="s">
        <v>4680</v>
      </c>
      <c r="C794" s="8" t="s">
        <v>4681</v>
      </c>
      <c r="D794" s="8" t="s">
        <v>4682</v>
      </c>
      <c r="E794" s="10" t="s">
        <v>4683</v>
      </c>
      <c r="F794" s="8" t="s">
        <v>4684</v>
      </c>
      <c r="G794" s="11" t="s">
        <v>14</v>
      </c>
    </row>
    <row r="795" ht="15.75" customHeight="1">
      <c r="A795" s="8" t="s">
        <v>4685</v>
      </c>
      <c r="B795" s="9" t="s">
        <v>4686</v>
      </c>
      <c r="C795" s="8" t="s">
        <v>4687</v>
      </c>
      <c r="D795" s="8" t="s">
        <v>4688</v>
      </c>
      <c r="E795" s="10" t="s">
        <v>4689</v>
      </c>
      <c r="F795" s="8" t="s">
        <v>4690</v>
      </c>
      <c r="G795" s="11" t="s">
        <v>14</v>
      </c>
    </row>
    <row r="796" ht="15.75" customHeight="1">
      <c r="A796" s="8" t="s">
        <v>4691</v>
      </c>
      <c r="B796" s="9" t="s">
        <v>4692</v>
      </c>
      <c r="C796" s="8" t="s">
        <v>4693</v>
      </c>
      <c r="D796" s="8" t="s">
        <v>4694</v>
      </c>
      <c r="E796" s="10" t="s">
        <v>4695</v>
      </c>
      <c r="F796" s="8" t="s">
        <v>4696</v>
      </c>
      <c r="G796" s="11" t="s">
        <v>14</v>
      </c>
    </row>
    <row r="797" ht="15.75" customHeight="1">
      <c r="A797" s="8" t="s">
        <v>4697</v>
      </c>
      <c r="B797" s="9" t="s">
        <v>4698</v>
      </c>
      <c r="C797" s="8" t="s">
        <v>4699</v>
      </c>
      <c r="D797" s="8" t="s">
        <v>4700</v>
      </c>
      <c r="E797" s="10" t="s">
        <v>4701</v>
      </c>
      <c r="F797" s="8" t="s">
        <v>4702</v>
      </c>
      <c r="G797" s="11" t="s">
        <v>14</v>
      </c>
    </row>
    <row r="798" ht="15.75" customHeight="1">
      <c r="A798" s="8" t="s">
        <v>4703</v>
      </c>
      <c r="B798" s="9" t="s">
        <v>4704</v>
      </c>
      <c r="C798" s="8" t="s">
        <v>4705</v>
      </c>
      <c r="D798" s="8" t="s">
        <v>4706</v>
      </c>
      <c r="E798" s="10" t="s">
        <v>4707</v>
      </c>
      <c r="F798" s="8" t="s">
        <v>4708</v>
      </c>
      <c r="G798" s="11" t="s">
        <v>14</v>
      </c>
    </row>
    <row r="799" ht="15.75" customHeight="1">
      <c r="A799" s="8" t="s">
        <v>4709</v>
      </c>
      <c r="B799" s="9" t="s">
        <v>4710</v>
      </c>
      <c r="C799" s="8" t="s">
        <v>4711</v>
      </c>
      <c r="D799" s="8" t="s">
        <v>30</v>
      </c>
      <c r="E799" s="10" t="s">
        <v>4712</v>
      </c>
      <c r="F799" s="8" t="s">
        <v>4713</v>
      </c>
      <c r="G799" s="11" t="s">
        <v>104</v>
      </c>
    </row>
    <row r="800" ht="15.75" customHeight="1">
      <c r="A800" s="8" t="s">
        <v>4714</v>
      </c>
      <c r="B800" s="9" t="s">
        <v>4715</v>
      </c>
      <c r="C800" s="8" t="s">
        <v>4716</v>
      </c>
      <c r="D800" s="8" t="s">
        <v>4717</v>
      </c>
      <c r="E800" s="10" t="s">
        <v>4718</v>
      </c>
      <c r="F800" s="8" t="s">
        <v>4719</v>
      </c>
      <c r="G800" s="11" t="s">
        <v>14</v>
      </c>
    </row>
    <row r="801" ht="15.75" customHeight="1">
      <c r="A801" s="8" t="s">
        <v>4720</v>
      </c>
      <c r="B801" s="9" t="s">
        <v>4721</v>
      </c>
      <c r="C801" s="8" t="s">
        <v>4722</v>
      </c>
      <c r="D801" s="8" t="s">
        <v>4723</v>
      </c>
      <c r="E801" s="10" t="s">
        <v>4724</v>
      </c>
      <c r="F801" s="8" t="s">
        <v>4725</v>
      </c>
      <c r="G801" s="11" t="s">
        <v>14</v>
      </c>
    </row>
    <row r="802" ht="15.75" customHeight="1">
      <c r="A802" s="8" t="s">
        <v>4726</v>
      </c>
      <c r="B802" s="9" t="s">
        <v>4727</v>
      </c>
      <c r="C802" s="8" t="s">
        <v>4722</v>
      </c>
      <c r="D802" s="8" t="s">
        <v>4728</v>
      </c>
      <c r="E802" s="10" t="s">
        <v>4729</v>
      </c>
      <c r="F802" s="8" t="s">
        <v>4730</v>
      </c>
      <c r="G802" s="11" t="s">
        <v>14</v>
      </c>
    </row>
    <row r="803" ht="15.75" customHeight="1">
      <c r="A803" s="8" t="s">
        <v>4731</v>
      </c>
      <c r="B803" s="9" t="s">
        <v>4732</v>
      </c>
      <c r="C803" s="8" t="s">
        <v>4733</v>
      </c>
      <c r="D803" s="8" t="s">
        <v>4734</v>
      </c>
      <c r="E803" s="10" t="s">
        <v>4735</v>
      </c>
      <c r="F803" s="8" t="s">
        <v>4736</v>
      </c>
      <c r="G803" s="11" t="s">
        <v>14</v>
      </c>
    </row>
    <row r="804" ht="15.75" customHeight="1">
      <c r="A804" s="8" t="s">
        <v>4737</v>
      </c>
      <c r="B804" s="9" t="s">
        <v>4738</v>
      </c>
      <c r="C804" s="8" t="s">
        <v>4739</v>
      </c>
      <c r="D804" s="8" t="s">
        <v>4740</v>
      </c>
      <c r="E804" s="10" t="s">
        <v>4741</v>
      </c>
      <c r="F804" s="8" t="s">
        <v>4742</v>
      </c>
      <c r="G804" s="11" t="s">
        <v>14</v>
      </c>
    </row>
    <row r="805" ht="15.75" customHeight="1">
      <c r="A805" s="8" t="s">
        <v>4743</v>
      </c>
      <c r="B805" s="9" t="s">
        <v>4744</v>
      </c>
      <c r="C805" s="8" t="s">
        <v>4745</v>
      </c>
      <c r="D805" s="8" t="s">
        <v>4746</v>
      </c>
      <c r="E805" s="10" t="s">
        <v>4747</v>
      </c>
      <c r="F805" s="8" t="s">
        <v>4748</v>
      </c>
      <c r="G805" s="11" t="s">
        <v>14</v>
      </c>
    </row>
    <row r="806" ht="15.75" customHeight="1">
      <c r="A806" s="8" t="s">
        <v>4749</v>
      </c>
      <c r="B806" s="9" t="s">
        <v>4750</v>
      </c>
      <c r="C806" s="8" t="s">
        <v>4751</v>
      </c>
      <c r="D806" s="8" t="s">
        <v>4752</v>
      </c>
      <c r="E806" s="10" t="s">
        <v>4753</v>
      </c>
      <c r="F806" s="8" t="s">
        <v>4754</v>
      </c>
      <c r="G806" s="11" t="s">
        <v>104</v>
      </c>
    </row>
    <row r="807" ht="15.75" customHeight="1">
      <c r="A807" s="8" t="s">
        <v>4755</v>
      </c>
      <c r="B807" s="9" t="s">
        <v>4756</v>
      </c>
      <c r="C807" s="8" t="s">
        <v>4757</v>
      </c>
      <c r="D807" s="8" t="s">
        <v>4758</v>
      </c>
      <c r="E807" s="10" t="s">
        <v>4759</v>
      </c>
      <c r="F807" s="8" t="s">
        <v>4760</v>
      </c>
      <c r="G807" s="11" t="s">
        <v>14</v>
      </c>
    </row>
    <row r="808" ht="15.75" customHeight="1">
      <c r="A808" s="8" t="s">
        <v>4761</v>
      </c>
      <c r="B808" s="9" t="s">
        <v>4762</v>
      </c>
      <c r="C808" s="8" t="s">
        <v>4763</v>
      </c>
      <c r="D808" s="8" t="s">
        <v>4764</v>
      </c>
      <c r="E808" s="10" t="s">
        <v>4765</v>
      </c>
      <c r="F808" s="8" t="s">
        <v>4766</v>
      </c>
      <c r="G808" s="11" t="s">
        <v>104</v>
      </c>
    </row>
    <row r="809" ht="15.75" customHeight="1">
      <c r="A809" s="8" t="s">
        <v>4767</v>
      </c>
      <c r="B809" s="9" t="s">
        <v>4768</v>
      </c>
      <c r="C809" s="8" t="s">
        <v>4769</v>
      </c>
      <c r="D809" s="8" t="s">
        <v>4770</v>
      </c>
      <c r="E809" s="10" t="s">
        <v>4771</v>
      </c>
      <c r="F809" s="8" t="s">
        <v>4772</v>
      </c>
      <c r="G809" s="11" t="s">
        <v>14</v>
      </c>
    </row>
    <row r="810" ht="15.75" customHeight="1">
      <c r="A810" s="8" t="s">
        <v>4773</v>
      </c>
      <c r="B810" s="9" t="s">
        <v>4774</v>
      </c>
      <c r="C810" s="8" t="s">
        <v>4775</v>
      </c>
      <c r="D810" s="8" t="s">
        <v>4776</v>
      </c>
      <c r="E810" s="10" t="s">
        <v>4777</v>
      </c>
      <c r="F810" s="8" t="s">
        <v>4778</v>
      </c>
      <c r="G810" s="11" t="s">
        <v>14</v>
      </c>
    </row>
    <row r="811" ht="15.75" customHeight="1">
      <c r="A811" s="8" t="s">
        <v>4779</v>
      </c>
      <c r="B811" s="9" t="s">
        <v>4780</v>
      </c>
      <c r="C811" s="8" t="s">
        <v>4781</v>
      </c>
      <c r="D811" s="8" t="s">
        <v>4782</v>
      </c>
      <c r="E811" s="10" t="s">
        <v>4783</v>
      </c>
      <c r="F811" s="8" t="s">
        <v>4784</v>
      </c>
      <c r="G811" s="11" t="s">
        <v>14</v>
      </c>
    </row>
    <row r="812" ht="15.75" customHeight="1">
      <c r="A812" s="8" t="s">
        <v>4785</v>
      </c>
      <c r="B812" s="9" t="s">
        <v>4786</v>
      </c>
      <c r="C812" s="8" t="s">
        <v>4787</v>
      </c>
      <c r="D812" s="8" t="s">
        <v>4788</v>
      </c>
      <c r="E812" s="10" t="s">
        <v>4789</v>
      </c>
      <c r="F812" s="8" t="s">
        <v>4790</v>
      </c>
      <c r="G812" s="11" t="s">
        <v>14</v>
      </c>
    </row>
    <row r="813" ht="15.75" customHeight="1">
      <c r="A813" s="8" t="s">
        <v>4791</v>
      </c>
      <c r="B813" s="9" t="s">
        <v>4792</v>
      </c>
      <c r="C813" s="8" t="s">
        <v>4793</v>
      </c>
      <c r="D813" s="8" t="s">
        <v>4794</v>
      </c>
      <c r="E813" s="10" t="s">
        <v>4795</v>
      </c>
      <c r="F813" s="8" t="s">
        <v>4796</v>
      </c>
      <c r="G813" s="11" t="s">
        <v>14</v>
      </c>
    </row>
    <row r="814" ht="15.75" customHeight="1">
      <c r="A814" s="8" t="s">
        <v>4797</v>
      </c>
      <c r="B814" s="9" t="s">
        <v>4798</v>
      </c>
      <c r="C814" s="8" t="s">
        <v>4799</v>
      </c>
      <c r="D814" s="8" t="s">
        <v>4800</v>
      </c>
      <c r="E814" s="10" t="s">
        <v>4801</v>
      </c>
      <c r="F814" s="8" t="s">
        <v>4802</v>
      </c>
      <c r="G814" s="11" t="s">
        <v>14</v>
      </c>
    </row>
    <row r="815" ht="15.75" customHeight="1">
      <c r="A815" s="8" t="s">
        <v>4803</v>
      </c>
      <c r="B815" s="9" t="s">
        <v>4804</v>
      </c>
      <c r="C815" s="8" t="s">
        <v>215</v>
      </c>
      <c r="D815" s="8" t="s">
        <v>4805</v>
      </c>
      <c r="E815" s="10" t="s">
        <v>4806</v>
      </c>
      <c r="F815" s="8" t="s">
        <v>4807</v>
      </c>
      <c r="G815" s="11" t="s">
        <v>14</v>
      </c>
    </row>
    <row r="816" ht="15.75" customHeight="1">
      <c r="A816" s="8" t="s">
        <v>4808</v>
      </c>
      <c r="B816" s="9" t="s">
        <v>4809</v>
      </c>
      <c r="C816" s="8" t="s">
        <v>1931</v>
      </c>
      <c r="D816" s="8" t="s">
        <v>4810</v>
      </c>
      <c r="E816" s="10" t="s">
        <v>4811</v>
      </c>
      <c r="F816" s="8" t="s">
        <v>4812</v>
      </c>
      <c r="G816" s="11" t="s">
        <v>14</v>
      </c>
    </row>
    <row r="817" ht="15.75" customHeight="1">
      <c r="A817" s="8" t="s">
        <v>4813</v>
      </c>
      <c r="B817" s="9" t="s">
        <v>4814</v>
      </c>
      <c r="C817" s="8" t="s">
        <v>4815</v>
      </c>
      <c r="D817" s="8" t="s">
        <v>4816</v>
      </c>
      <c r="E817" s="10" t="s">
        <v>4817</v>
      </c>
      <c r="F817" s="8" t="s">
        <v>4818</v>
      </c>
      <c r="G817" s="11" t="s">
        <v>14</v>
      </c>
    </row>
    <row r="818" ht="15.75" customHeight="1">
      <c r="A818" s="8" t="s">
        <v>4819</v>
      </c>
      <c r="B818" s="9" t="s">
        <v>4820</v>
      </c>
      <c r="C818" s="8" t="s">
        <v>4821</v>
      </c>
      <c r="D818" s="8" t="s">
        <v>4822</v>
      </c>
      <c r="E818" s="10" t="s">
        <v>4823</v>
      </c>
      <c r="F818" s="8" t="s">
        <v>4824</v>
      </c>
      <c r="G818" s="11" t="s">
        <v>14</v>
      </c>
    </row>
    <row r="819" ht="15.75" customHeight="1">
      <c r="A819" s="8" t="s">
        <v>4825</v>
      </c>
      <c r="B819" s="9" t="s">
        <v>4826</v>
      </c>
      <c r="C819" s="8" t="s">
        <v>4827</v>
      </c>
      <c r="D819" s="8" t="s">
        <v>4828</v>
      </c>
      <c r="E819" s="10" t="s">
        <v>4829</v>
      </c>
      <c r="F819" s="8" t="s">
        <v>4830</v>
      </c>
      <c r="G819" s="11" t="s">
        <v>14</v>
      </c>
    </row>
    <row r="820" ht="15.75" customHeight="1">
      <c r="A820" s="8" t="s">
        <v>4831</v>
      </c>
      <c r="B820" s="9" t="s">
        <v>4832</v>
      </c>
      <c r="C820" s="8" t="s">
        <v>4833</v>
      </c>
      <c r="D820" s="8" t="s">
        <v>4834</v>
      </c>
      <c r="E820" s="10" t="s">
        <v>4835</v>
      </c>
      <c r="F820" s="8" t="s">
        <v>4836</v>
      </c>
      <c r="G820" s="11" t="s">
        <v>14</v>
      </c>
    </row>
    <row r="821" ht="15.75" customHeight="1">
      <c r="A821" s="8" t="s">
        <v>4837</v>
      </c>
      <c r="B821" s="9" t="s">
        <v>4838</v>
      </c>
      <c r="C821" s="8" t="s">
        <v>4839</v>
      </c>
      <c r="D821" s="8" t="s">
        <v>4840</v>
      </c>
      <c r="E821" s="10" t="s">
        <v>4841</v>
      </c>
      <c r="F821" s="8" t="s">
        <v>4842</v>
      </c>
      <c r="G821" s="11" t="s">
        <v>14</v>
      </c>
    </row>
    <row r="822" ht="15.75" customHeight="1">
      <c r="A822" s="8" t="s">
        <v>4843</v>
      </c>
      <c r="B822" s="9" t="s">
        <v>4844</v>
      </c>
      <c r="C822" s="8" t="s">
        <v>17</v>
      </c>
      <c r="D822" s="8" t="s">
        <v>4845</v>
      </c>
      <c r="E822" s="10" t="s">
        <v>4846</v>
      </c>
      <c r="F822" s="8" t="s">
        <v>4847</v>
      </c>
      <c r="G822" s="11" t="s">
        <v>14</v>
      </c>
    </row>
    <row r="823" ht="15.75" customHeight="1">
      <c r="A823" s="8" t="s">
        <v>4848</v>
      </c>
      <c r="B823" s="9" t="s">
        <v>4849</v>
      </c>
      <c r="C823" s="8" t="s">
        <v>4850</v>
      </c>
      <c r="D823" s="8" t="s">
        <v>4851</v>
      </c>
      <c r="E823" s="10" t="s">
        <v>4852</v>
      </c>
      <c r="F823" s="8" t="s">
        <v>4853</v>
      </c>
      <c r="G823" s="11" t="s">
        <v>14</v>
      </c>
    </row>
    <row r="824" ht="15.75" customHeight="1">
      <c r="A824" s="8" t="s">
        <v>4854</v>
      </c>
      <c r="B824" s="9" t="s">
        <v>4855</v>
      </c>
      <c r="C824" s="8" t="s">
        <v>4856</v>
      </c>
      <c r="D824" s="8" t="s">
        <v>4857</v>
      </c>
      <c r="E824" s="10" t="s">
        <v>4858</v>
      </c>
      <c r="F824" s="8" t="s">
        <v>4859</v>
      </c>
      <c r="G824" s="11" t="s">
        <v>14</v>
      </c>
    </row>
    <row r="825" ht="15.75" customHeight="1">
      <c r="A825" s="8" t="s">
        <v>4860</v>
      </c>
      <c r="B825" s="9" t="s">
        <v>4861</v>
      </c>
      <c r="C825" s="8" t="s">
        <v>4862</v>
      </c>
      <c r="D825" s="8" t="s">
        <v>4863</v>
      </c>
      <c r="E825" s="10" t="s">
        <v>4864</v>
      </c>
      <c r="F825" s="8" t="s">
        <v>4865</v>
      </c>
      <c r="G825" s="11" t="s">
        <v>14</v>
      </c>
    </row>
    <row r="826" ht="15.75" customHeight="1">
      <c r="A826" s="8" t="s">
        <v>4866</v>
      </c>
      <c r="B826" s="9" t="s">
        <v>4867</v>
      </c>
      <c r="C826" s="8" t="s">
        <v>340</v>
      </c>
      <c r="D826" s="8" t="s">
        <v>4868</v>
      </c>
      <c r="E826" s="10" t="s">
        <v>4869</v>
      </c>
      <c r="F826" s="8" t="s">
        <v>4870</v>
      </c>
      <c r="G826" s="11" t="s">
        <v>14</v>
      </c>
    </row>
    <row r="827" ht="15.75" customHeight="1">
      <c r="A827" s="8" t="s">
        <v>4871</v>
      </c>
      <c r="B827" s="9" t="s">
        <v>4872</v>
      </c>
      <c r="C827" s="8" t="s">
        <v>4873</v>
      </c>
      <c r="D827" s="8" t="s">
        <v>4874</v>
      </c>
      <c r="E827" s="10" t="s">
        <v>4875</v>
      </c>
      <c r="F827" s="8" t="s">
        <v>4876</v>
      </c>
      <c r="G827" s="11" t="s">
        <v>104</v>
      </c>
    </row>
    <row r="828" ht="15.75" customHeight="1">
      <c r="A828" s="8" t="s">
        <v>4877</v>
      </c>
      <c r="B828" s="9" t="s">
        <v>4878</v>
      </c>
      <c r="C828" s="8" t="s">
        <v>4879</v>
      </c>
      <c r="D828" s="8" t="s">
        <v>4880</v>
      </c>
      <c r="E828" s="10" t="s">
        <v>4881</v>
      </c>
      <c r="F828" s="8" t="s">
        <v>4882</v>
      </c>
      <c r="G828" s="11" t="s">
        <v>14</v>
      </c>
    </row>
    <row r="829" ht="15.75" customHeight="1">
      <c r="A829" s="8" t="s">
        <v>4883</v>
      </c>
      <c r="B829" s="9" t="s">
        <v>4884</v>
      </c>
      <c r="C829" s="8" t="s">
        <v>4885</v>
      </c>
      <c r="D829" s="8" t="s">
        <v>4886</v>
      </c>
      <c r="E829" s="10" t="s">
        <v>4887</v>
      </c>
      <c r="F829" s="8" t="s">
        <v>4888</v>
      </c>
      <c r="G829" s="11" t="s">
        <v>14</v>
      </c>
    </row>
    <row r="830" ht="15.75" customHeight="1">
      <c r="A830" s="8" t="s">
        <v>4889</v>
      </c>
      <c r="B830" s="9" t="s">
        <v>4890</v>
      </c>
      <c r="C830" s="8" t="s">
        <v>3662</v>
      </c>
      <c r="D830" s="8" t="s">
        <v>4891</v>
      </c>
      <c r="E830" s="10" t="s">
        <v>4892</v>
      </c>
      <c r="F830" s="8" t="s">
        <v>4893</v>
      </c>
      <c r="G830" s="11" t="s">
        <v>14</v>
      </c>
    </row>
    <row r="831" ht="15.75" customHeight="1">
      <c r="A831" s="8" t="s">
        <v>4894</v>
      </c>
      <c r="B831" s="9" t="s">
        <v>4895</v>
      </c>
      <c r="C831" s="8" t="s">
        <v>4896</v>
      </c>
      <c r="D831" s="8" t="s">
        <v>4897</v>
      </c>
      <c r="E831" s="10" t="s">
        <v>4898</v>
      </c>
      <c r="F831" s="8" t="s">
        <v>4899</v>
      </c>
      <c r="G831" s="11" t="s">
        <v>14</v>
      </c>
    </row>
    <row r="832" ht="15.75" customHeight="1">
      <c r="A832" s="8" t="s">
        <v>4900</v>
      </c>
      <c r="B832" s="9" t="s">
        <v>4901</v>
      </c>
      <c r="C832" s="8" t="s">
        <v>4902</v>
      </c>
      <c r="D832" s="8" t="s">
        <v>4903</v>
      </c>
      <c r="E832" s="10" t="s">
        <v>4904</v>
      </c>
      <c r="F832" s="8" t="s">
        <v>4905</v>
      </c>
      <c r="G832" s="11" t="s">
        <v>14</v>
      </c>
    </row>
    <row r="833" ht="15.75" customHeight="1">
      <c r="A833" s="8" t="s">
        <v>4906</v>
      </c>
      <c r="B833" s="9" t="s">
        <v>4907</v>
      </c>
      <c r="C833" s="8" t="s">
        <v>4908</v>
      </c>
      <c r="D833" s="8" t="s">
        <v>4909</v>
      </c>
      <c r="E833" s="10" t="s">
        <v>4910</v>
      </c>
      <c r="F833" s="8" t="s">
        <v>4911</v>
      </c>
      <c r="G833" s="11" t="s">
        <v>104</v>
      </c>
    </row>
    <row r="834" ht="15.75" customHeight="1">
      <c r="A834" s="8" t="s">
        <v>4912</v>
      </c>
      <c r="B834" s="9" t="s">
        <v>4913</v>
      </c>
      <c r="C834" s="8" t="s">
        <v>4914</v>
      </c>
      <c r="D834" s="8" t="s">
        <v>4915</v>
      </c>
      <c r="E834" s="10" t="s">
        <v>4916</v>
      </c>
      <c r="F834" s="8" t="s">
        <v>4917</v>
      </c>
      <c r="G834" s="11" t="s">
        <v>14</v>
      </c>
    </row>
    <row r="835" ht="15.75" customHeight="1">
      <c r="A835" s="8" t="s">
        <v>4918</v>
      </c>
      <c r="B835" s="9" t="s">
        <v>4919</v>
      </c>
      <c r="C835" s="8" t="s">
        <v>4920</v>
      </c>
      <c r="D835" s="8" t="s">
        <v>4921</v>
      </c>
      <c r="E835" s="10" t="s">
        <v>4922</v>
      </c>
      <c r="F835" s="8" t="s">
        <v>4923</v>
      </c>
      <c r="G835" s="11" t="s">
        <v>14</v>
      </c>
    </row>
    <row r="836" ht="15.75" customHeight="1">
      <c r="A836" s="8" t="s">
        <v>4924</v>
      </c>
      <c r="B836" s="9" t="s">
        <v>4925</v>
      </c>
      <c r="C836" s="8" t="s">
        <v>4926</v>
      </c>
      <c r="D836" s="8" t="s">
        <v>4927</v>
      </c>
      <c r="E836" s="10" t="s">
        <v>4928</v>
      </c>
      <c r="F836" s="8" t="s">
        <v>4929</v>
      </c>
      <c r="G836" s="11" t="s">
        <v>14</v>
      </c>
    </row>
    <row r="837" ht="15.75" customHeight="1">
      <c r="A837" s="8" t="s">
        <v>4930</v>
      </c>
      <c r="B837" s="9" t="s">
        <v>4931</v>
      </c>
      <c r="C837" s="8" t="s">
        <v>4932</v>
      </c>
      <c r="D837" s="8" t="s">
        <v>4933</v>
      </c>
      <c r="E837" s="10" t="s">
        <v>4934</v>
      </c>
      <c r="F837" s="8" t="s">
        <v>4935</v>
      </c>
      <c r="G837" s="11" t="s">
        <v>14</v>
      </c>
    </row>
    <row r="838" ht="15.75" customHeight="1">
      <c r="A838" s="8" t="s">
        <v>4936</v>
      </c>
      <c r="B838" s="9" t="s">
        <v>4937</v>
      </c>
      <c r="C838" s="8" t="s">
        <v>4938</v>
      </c>
      <c r="D838" s="8" t="s">
        <v>4939</v>
      </c>
      <c r="E838" s="10" t="s">
        <v>4940</v>
      </c>
      <c r="F838" s="8" t="s">
        <v>4941</v>
      </c>
      <c r="G838" s="11" t="s">
        <v>14</v>
      </c>
    </row>
    <row r="839" ht="15.75" customHeight="1">
      <c r="A839" s="8" t="s">
        <v>4942</v>
      </c>
      <c r="B839" s="9" t="s">
        <v>4943</v>
      </c>
      <c r="C839" s="8" t="s">
        <v>4944</v>
      </c>
      <c r="D839" s="8" t="s">
        <v>4945</v>
      </c>
      <c r="E839" s="10" t="s">
        <v>4946</v>
      </c>
      <c r="F839" s="8" t="s">
        <v>4947</v>
      </c>
      <c r="G839" s="11" t="s">
        <v>14</v>
      </c>
    </row>
    <row r="840" ht="15.75" customHeight="1">
      <c r="A840" s="8" t="s">
        <v>4948</v>
      </c>
      <c r="B840" s="9" t="s">
        <v>4949</v>
      </c>
      <c r="C840" s="8" t="s">
        <v>4950</v>
      </c>
      <c r="D840" s="8" t="s">
        <v>4951</v>
      </c>
      <c r="E840" s="10" t="s">
        <v>4952</v>
      </c>
      <c r="F840" s="8" t="s">
        <v>4953</v>
      </c>
      <c r="G840" s="11" t="s">
        <v>14</v>
      </c>
    </row>
    <row r="841" ht="15.75" customHeight="1">
      <c r="A841" s="8" t="s">
        <v>4954</v>
      </c>
      <c r="B841" s="9" t="s">
        <v>4955</v>
      </c>
      <c r="C841" s="8" t="s">
        <v>4956</v>
      </c>
      <c r="D841" s="8" t="s">
        <v>4957</v>
      </c>
      <c r="E841" s="10" t="s">
        <v>4958</v>
      </c>
      <c r="F841" s="8" t="s">
        <v>4959</v>
      </c>
      <c r="G841" s="11" t="s">
        <v>14</v>
      </c>
    </row>
    <row r="842" ht="15.75" customHeight="1">
      <c r="A842" s="8" t="s">
        <v>4960</v>
      </c>
      <c r="B842" s="9" t="s">
        <v>4961</v>
      </c>
      <c r="C842" s="8" t="s">
        <v>4962</v>
      </c>
      <c r="D842" s="8" t="s">
        <v>4963</v>
      </c>
      <c r="E842" s="10" t="s">
        <v>4964</v>
      </c>
      <c r="F842" s="8" t="s">
        <v>4965</v>
      </c>
      <c r="G842" s="11" t="s">
        <v>14</v>
      </c>
    </row>
    <row r="843" ht="15.75" customHeight="1">
      <c r="A843" s="8" t="s">
        <v>4966</v>
      </c>
      <c r="B843" s="9" t="s">
        <v>4967</v>
      </c>
      <c r="C843" s="8" t="s">
        <v>4968</v>
      </c>
      <c r="D843" s="8" t="s">
        <v>4969</v>
      </c>
      <c r="E843" s="10" t="s">
        <v>4970</v>
      </c>
      <c r="F843" s="8" t="s">
        <v>4971</v>
      </c>
      <c r="G843" s="11" t="s">
        <v>14</v>
      </c>
    </row>
    <row r="844" ht="15.75" customHeight="1">
      <c r="A844" s="8" t="s">
        <v>4972</v>
      </c>
      <c r="B844" s="9" t="s">
        <v>4973</v>
      </c>
      <c r="C844" s="8" t="s">
        <v>4974</v>
      </c>
      <c r="D844" s="8" t="s">
        <v>4975</v>
      </c>
      <c r="E844" s="10" t="s">
        <v>4976</v>
      </c>
      <c r="F844" s="8" t="s">
        <v>4977</v>
      </c>
      <c r="G844" s="11" t="s">
        <v>14</v>
      </c>
    </row>
    <row r="845" ht="15.75" customHeight="1">
      <c r="A845" s="8" t="s">
        <v>4978</v>
      </c>
      <c r="B845" s="9" t="s">
        <v>4979</v>
      </c>
      <c r="C845" s="8" t="s">
        <v>4980</v>
      </c>
      <c r="D845" s="8" t="s">
        <v>4981</v>
      </c>
      <c r="E845" s="10" t="s">
        <v>4982</v>
      </c>
      <c r="F845" s="8" t="s">
        <v>4983</v>
      </c>
      <c r="G845" s="11" t="s">
        <v>14</v>
      </c>
    </row>
    <row r="846" ht="15.75" customHeight="1">
      <c r="A846" s="8" t="s">
        <v>4984</v>
      </c>
      <c r="B846" s="9" t="s">
        <v>4985</v>
      </c>
      <c r="C846" s="8" t="s">
        <v>4986</v>
      </c>
      <c r="D846" s="8" t="s">
        <v>4987</v>
      </c>
      <c r="E846" s="10" t="s">
        <v>4988</v>
      </c>
      <c r="F846" s="8" t="s">
        <v>4989</v>
      </c>
      <c r="G846" s="11" t="s">
        <v>14</v>
      </c>
    </row>
    <row r="847" ht="15.75" customHeight="1">
      <c r="A847" s="8" t="s">
        <v>4990</v>
      </c>
      <c r="B847" s="9" t="s">
        <v>4991</v>
      </c>
      <c r="C847" s="8" t="s">
        <v>4992</v>
      </c>
      <c r="D847" s="8" t="s">
        <v>4993</v>
      </c>
      <c r="E847" s="10" t="s">
        <v>4994</v>
      </c>
      <c r="F847" s="8" t="s">
        <v>4995</v>
      </c>
      <c r="G847" s="11" t="s">
        <v>14</v>
      </c>
    </row>
    <row r="848" ht="15.75" customHeight="1">
      <c r="A848" s="8" t="s">
        <v>4996</v>
      </c>
      <c r="B848" s="9" t="s">
        <v>4997</v>
      </c>
      <c r="C848" s="8" t="s">
        <v>4998</v>
      </c>
      <c r="D848" s="8" t="s">
        <v>4999</v>
      </c>
      <c r="E848" s="10" t="s">
        <v>5000</v>
      </c>
      <c r="F848" s="8" t="s">
        <v>5001</v>
      </c>
      <c r="G848" s="11" t="s">
        <v>14</v>
      </c>
    </row>
    <row r="849" ht="15.75" customHeight="1">
      <c r="A849" s="8" t="s">
        <v>5002</v>
      </c>
      <c r="B849" s="9" t="s">
        <v>5003</v>
      </c>
      <c r="C849" s="8" t="s">
        <v>5004</v>
      </c>
      <c r="D849" s="8" t="s">
        <v>5005</v>
      </c>
      <c r="E849" s="10" t="s">
        <v>5006</v>
      </c>
      <c r="F849" s="8" t="s">
        <v>5007</v>
      </c>
      <c r="G849" s="11" t="s">
        <v>104</v>
      </c>
    </row>
    <row r="850" ht="15.75" customHeight="1">
      <c r="A850" s="8" t="s">
        <v>5008</v>
      </c>
      <c r="B850" s="9" t="s">
        <v>5009</v>
      </c>
      <c r="C850" s="8" t="s">
        <v>4557</v>
      </c>
      <c r="D850" s="8" t="s">
        <v>5010</v>
      </c>
      <c r="E850" s="10" t="s">
        <v>5011</v>
      </c>
      <c r="F850" s="8" t="s">
        <v>5012</v>
      </c>
      <c r="G850" s="11" t="s">
        <v>14</v>
      </c>
    </row>
    <row r="851" ht="15.75" customHeight="1">
      <c r="A851" s="8" t="s">
        <v>5013</v>
      </c>
      <c r="B851" s="9" t="s">
        <v>5014</v>
      </c>
      <c r="C851" s="8" t="s">
        <v>5015</v>
      </c>
      <c r="D851" s="8" t="s">
        <v>5016</v>
      </c>
      <c r="E851" s="10" t="s">
        <v>5017</v>
      </c>
      <c r="F851" s="8" t="s">
        <v>5018</v>
      </c>
      <c r="G851" s="11" t="s">
        <v>14</v>
      </c>
    </row>
    <row r="852" ht="15.75" customHeight="1">
      <c r="A852" s="8" t="s">
        <v>5019</v>
      </c>
      <c r="B852" s="9" t="s">
        <v>5020</v>
      </c>
      <c r="C852" s="8" t="s">
        <v>5021</v>
      </c>
      <c r="D852" s="8" t="s">
        <v>5022</v>
      </c>
      <c r="E852" s="10" t="s">
        <v>5023</v>
      </c>
      <c r="F852" s="8" t="s">
        <v>5024</v>
      </c>
      <c r="G852" s="11" t="s">
        <v>14</v>
      </c>
    </row>
    <row r="853" ht="15.75" customHeight="1">
      <c r="A853" s="8" t="s">
        <v>5025</v>
      </c>
      <c r="B853" s="9" t="s">
        <v>5026</v>
      </c>
      <c r="C853" s="8" t="s">
        <v>5027</v>
      </c>
      <c r="D853" s="8" t="s">
        <v>5028</v>
      </c>
      <c r="E853" s="10" t="s">
        <v>5029</v>
      </c>
      <c r="F853" s="8" t="s">
        <v>5030</v>
      </c>
      <c r="G853" s="11" t="s">
        <v>14</v>
      </c>
    </row>
    <row r="854" ht="15.75" customHeight="1">
      <c r="A854" s="8" t="s">
        <v>5031</v>
      </c>
      <c r="B854" s="9" t="s">
        <v>5032</v>
      </c>
      <c r="C854" s="8" t="s">
        <v>5033</v>
      </c>
      <c r="D854" s="8" t="s">
        <v>5034</v>
      </c>
      <c r="E854" s="10" t="s">
        <v>5035</v>
      </c>
      <c r="F854" s="8" t="s">
        <v>5036</v>
      </c>
      <c r="G854" s="11" t="s">
        <v>14</v>
      </c>
    </row>
    <row r="855" ht="15.75" customHeight="1">
      <c r="A855" s="8" t="s">
        <v>5037</v>
      </c>
      <c r="B855" s="9" t="s">
        <v>5038</v>
      </c>
      <c r="C855" s="8" t="s">
        <v>5039</v>
      </c>
      <c r="D855" s="9">
        <v>1.0443621E7</v>
      </c>
      <c r="E855" s="8" t="s">
        <v>5040</v>
      </c>
      <c r="F855" s="8" t="s">
        <v>5041</v>
      </c>
      <c r="G855" s="8" t="s">
        <v>14</v>
      </c>
    </row>
    <row r="856" ht="15.75" customHeight="1">
      <c r="A856" s="8" t="s">
        <v>5042</v>
      </c>
      <c r="B856" s="9" t="s">
        <v>5043</v>
      </c>
      <c r="C856" s="8" t="s">
        <v>5044</v>
      </c>
      <c r="D856" s="8" t="s">
        <v>5045</v>
      </c>
      <c r="E856" s="10" t="s">
        <v>5046</v>
      </c>
      <c r="F856" s="8" t="s">
        <v>5047</v>
      </c>
      <c r="G856" s="11" t="s">
        <v>14</v>
      </c>
    </row>
    <row r="857" ht="15.75" customHeight="1">
      <c r="A857" s="8" t="s">
        <v>5048</v>
      </c>
      <c r="B857" s="9" t="s">
        <v>5049</v>
      </c>
      <c r="C857" s="8" t="s">
        <v>471</v>
      </c>
      <c r="D857" s="8" t="s">
        <v>5050</v>
      </c>
      <c r="E857" s="10" t="s">
        <v>5051</v>
      </c>
      <c r="F857" s="8" t="s">
        <v>5052</v>
      </c>
      <c r="G857" s="11" t="s">
        <v>14</v>
      </c>
    </row>
    <row r="858" ht="15.75" customHeight="1">
      <c r="A858" s="8" t="s">
        <v>5053</v>
      </c>
      <c r="B858" s="9" t="s">
        <v>5054</v>
      </c>
      <c r="C858" s="8" t="s">
        <v>5055</v>
      </c>
      <c r="D858" s="8" t="s">
        <v>5056</v>
      </c>
      <c r="E858" s="10" t="s">
        <v>5057</v>
      </c>
      <c r="F858" s="8" t="s">
        <v>5058</v>
      </c>
      <c r="G858" s="11" t="s">
        <v>104</v>
      </c>
    </row>
    <row r="859" ht="15.75" customHeight="1">
      <c r="A859" s="8" t="s">
        <v>5059</v>
      </c>
      <c r="B859" s="9" t="s">
        <v>5060</v>
      </c>
      <c r="C859" s="8" t="s">
        <v>5061</v>
      </c>
      <c r="D859" s="8" t="s">
        <v>5062</v>
      </c>
      <c r="E859" s="10" t="s">
        <v>5063</v>
      </c>
      <c r="F859" s="8" t="s">
        <v>5064</v>
      </c>
      <c r="G859" s="11" t="s">
        <v>14</v>
      </c>
    </row>
    <row r="860" ht="15.75" customHeight="1">
      <c r="A860" s="8" t="s">
        <v>5065</v>
      </c>
      <c r="B860" s="9" t="s">
        <v>5066</v>
      </c>
      <c r="C860" s="8" t="s">
        <v>5067</v>
      </c>
      <c r="D860" s="8" t="s">
        <v>5068</v>
      </c>
      <c r="E860" s="10" t="s">
        <v>5069</v>
      </c>
      <c r="F860" s="8" t="s">
        <v>5070</v>
      </c>
      <c r="G860" s="11" t="s">
        <v>14</v>
      </c>
    </row>
    <row r="861" ht="15.75" customHeight="1">
      <c r="A861" s="8" t="s">
        <v>5071</v>
      </c>
      <c r="B861" s="9" t="s">
        <v>5072</v>
      </c>
      <c r="C861" s="8" t="s">
        <v>5073</v>
      </c>
      <c r="D861" s="8" t="s">
        <v>5074</v>
      </c>
      <c r="E861" s="10" t="s">
        <v>5075</v>
      </c>
      <c r="F861" s="8" t="s">
        <v>5076</v>
      </c>
      <c r="G861" s="11" t="s">
        <v>14</v>
      </c>
    </row>
    <row r="862" ht="15.75" customHeight="1">
      <c r="A862" s="8" t="s">
        <v>5077</v>
      </c>
      <c r="B862" s="9" t="s">
        <v>5078</v>
      </c>
      <c r="C862" s="8" t="s">
        <v>5079</v>
      </c>
      <c r="D862" s="8" t="s">
        <v>5080</v>
      </c>
      <c r="E862" s="10" t="s">
        <v>5081</v>
      </c>
      <c r="F862" s="8" t="s">
        <v>1154</v>
      </c>
      <c r="G862" s="11" t="s">
        <v>14</v>
      </c>
    </row>
    <row r="863" ht="15.75" customHeight="1">
      <c r="A863" s="8" t="s">
        <v>5082</v>
      </c>
      <c r="B863" s="9" t="s">
        <v>5083</v>
      </c>
      <c r="C863" s="8" t="s">
        <v>5084</v>
      </c>
      <c r="D863" s="8" t="s">
        <v>5085</v>
      </c>
      <c r="E863" s="10" t="s">
        <v>5086</v>
      </c>
      <c r="F863" s="8" t="s">
        <v>5087</v>
      </c>
      <c r="G863" s="11" t="s">
        <v>14</v>
      </c>
    </row>
    <row r="864" ht="15.75" customHeight="1">
      <c r="A864" s="8" t="s">
        <v>5088</v>
      </c>
      <c r="B864" s="9" t="s">
        <v>5089</v>
      </c>
      <c r="C864" s="8" t="s">
        <v>5090</v>
      </c>
      <c r="D864" s="8" t="s">
        <v>5091</v>
      </c>
      <c r="E864" s="10" t="s">
        <v>5092</v>
      </c>
      <c r="F864" s="8" t="s">
        <v>5093</v>
      </c>
      <c r="G864" s="11" t="s">
        <v>14</v>
      </c>
    </row>
    <row r="865" ht="15.75" customHeight="1">
      <c r="A865" s="8" t="s">
        <v>5094</v>
      </c>
      <c r="B865" s="9" t="s">
        <v>5095</v>
      </c>
      <c r="C865" s="8" t="s">
        <v>5096</v>
      </c>
      <c r="D865" s="8" t="s">
        <v>5097</v>
      </c>
      <c r="E865" s="10" t="s">
        <v>5098</v>
      </c>
      <c r="F865" s="8" t="s">
        <v>5099</v>
      </c>
      <c r="G865" s="11" t="s">
        <v>14</v>
      </c>
    </row>
    <row r="866" ht="15.75" customHeight="1">
      <c r="A866" s="8" t="s">
        <v>5100</v>
      </c>
      <c r="B866" s="9" t="s">
        <v>5101</v>
      </c>
      <c r="C866" s="8" t="s">
        <v>5102</v>
      </c>
      <c r="D866" s="8" t="s">
        <v>5103</v>
      </c>
      <c r="E866" s="10" t="s">
        <v>5104</v>
      </c>
      <c r="F866" s="8" t="s">
        <v>5105</v>
      </c>
      <c r="G866" s="11" t="s">
        <v>14</v>
      </c>
    </row>
    <row r="867" ht="15.75" customHeight="1">
      <c r="A867" s="8" t="s">
        <v>5106</v>
      </c>
      <c r="B867" s="9" t="s">
        <v>5107</v>
      </c>
      <c r="C867" s="8" t="s">
        <v>5108</v>
      </c>
      <c r="D867" s="8" t="s">
        <v>5109</v>
      </c>
      <c r="E867" s="10" t="s">
        <v>5110</v>
      </c>
      <c r="F867" s="8" t="s">
        <v>5111</v>
      </c>
      <c r="G867" s="11" t="s">
        <v>14</v>
      </c>
    </row>
    <row r="868" ht="15.75" customHeight="1">
      <c r="A868" s="8" t="s">
        <v>5112</v>
      </c>
      <c r="B868" s="9" t="s">
        <v>5113</v>
      </c>
      <c r="C868" s="8" t="s">
        <v>5114</v>
      </c>
      <c r="D868" s="8" t="s">
        <v>5115</v>
      </c>
      <c r="E868" s="10" t="s">
        <v>5116</v>
      </c>
      <c r="F868" s="8" t="s">
        <v>5117</v>
      </c>
      <c r="G868" s="11" t="s">
        <v>14</v>
      </c>
    </row>
    <row r="869" ht="15.75" customHeight="1">
      <c r="A869" s="8" t="s">
        <v>5118</v>
      </c>
      <c r="B869" s="9" t="s">
        <v>5119</v>
      </c>
      <c r="C869" s="8" t="s">
        <v>5120</v>
      </c>
      <c r="D869" s="8" t="s">
        <v>5121</v>
      </c>
      <c r="E869" s="10" t="s">
        <v>5122</v>
      </c>
      <c r="F869" s="8" t="s">
        <v>5123</v>
      </c>
      <c r="G869" s="11" t="s">
        <v>14</v>
      </c>
    </row>
    <row r="870" ht="15.75" customHeight="1">
      <c r="A870" s="8" t="s">
        <v>5124</v>
      </c>
      <c r="B870" s="9" t="s">
        <v>5125</v>
      </c>
      <c r="C870" s="8" t="s">
        <v>5126</v>
      </c>
      <c r="D870" s="8" t="s">
        <v>5127</v>
      </c>
      <c r="E870" s="10" t="s">
        <v>5128</v>
      </c>
      <c r="F870" s="8" t="s">
        <v>5129</v>
      </c>
      <c r="G870" s="11" t="s">
        <v>14</v>
      </c>
    </row>
    <row r="871" ht="15.75" customHeight="1">
      <c r="A871" s="8" t="s">
        <v>5130</v>
      </c>
      <c r="B871" s="9" t="s">
        <v>5131</v>
      </c>
      <c r="C871" s="8" t="s">
        <v>5132</v>
      </c>
      <c r="D871" s="8" t="s">
        <v>5133</v>
      </c>
      <c r="E871" s="10" t="s">
        <v>5134</v>
      </c>
      <c r="F871" s="8" t="s">
        <v>5135</v>
      </c>
      <c r="G871" s="11" t="s">
        <v>14</v>
      </c>
    </row>
    <row r="872" ht="15.75" customHeight="1">
      <c r="A872" s="8" t="s">
        <v>5136</v>
      </c>
      <c r="B872" s="9" t="s">
        <v>5137</v>
      </c>
      <c r="C872" s="8" t="s">
        <v>5138</v>
      </c>
      <c r="D872" s="8" t="s">
        <v>5139</v>
      </c>
      <c r="E872" s="10" t="s">
        <v>5140</v>
      </c>
      <c r="F872" s="8" t="s">
        <v>5141</v>
      </c>
      <c r="G872" s="11" t="s">
        <v>14</v>
      </c>
    </row>
    <row r="873" ht="15.75" customHeight="1">
      <c r="A873" s="8" t="s">
        <v>5142</v>
      </c>
      <c r="B873" s="9" t="s">
        <v>5143</v>
      </c>
      <c r="C873" s="8" t="s">
        <v>5144</v>
      </c>
      <c r="D873" s="8" t="s">
        <v>5145</v>
      </c>
      <c r="E873" s="10" t="s">
        <v>5146</v>
      </c>
      <c r="F873" s="8" t="s">
        <v>5147</v>
      </c>
      <c r="G873" s="11" t="s">
        <v>104</v>
      </c>
    </row>
    <row r="874" ht="15.75" customHeight="1">
      <c r="A874" s="8" t="s">
        <v>5148</v>
      </c>
      <c r="B874" s="9" t="s">
        <v>5149</v>
      </c>
      <c r="C874" s="8" t="s">
        <v>5150</v>
      </c>
      <c r="D874" s="8" t="s">
        <v>5151</v>
      </c>
      <c r="E874" s="10" t="s">
        <v>5152</v>
      </c>
      <c r="F874" s="8" t="s">
        <v>5153</v>
      </c>
      <c r="G874" s="11" t="s">
        <v>14</v>
      </c>
    </row>
    <row r="875" ht="15.75" customHeight="1">
      <c r="A875" s="8" t="s">
        <v>5154</v>
      </c>
      <c r="B875" s="9" t="s">
        <v>5155</v>
      </c>
      <c r="C875" s="8" t="s">
        <v>5156</v>
      </c>
      <c r="D875" s="8" t="s">
        <v>5157</v>
      </c>
      <c r="E875" s="10" t="s">
        <v>5158</v>
      </c>
      <c r="F875" s="8" t="s">
        <v>5159</v>
      </c>
      <c r="G875" s="11" t="s">
        <v>14</v>
      </c>
    </row>
    <row r="876" ht="15.75" customHeight="1">
      <c r="A876" s="8" t="s">
        <v>5160</v>
      </c>
      <c r="B876" s="9" t="s">
        <v>5161</v>
      </c>
      <c r="C876" s="8" t="s">
        <v>5162</v>
      </c>
      <c r="D876" s="8" t="s">
        <v>5163</v>
      </c>
      <c r="E876" s="10" t="s">
        <v>5164</v>
      </c>
      <c r="F876" s="8" t="s">
        <v>5165</v>
      </c>
      <c r="G876" s="11" t="s">
        <v>104</v>
      </c>
    </row>
    <row r="877" ht="15.75" customHeight="1">
      <c r="A877" s="8" t="s">
        <v>5166</v>
      </c>
      <c r="B877" s="9" t="s">
        <v>5167</v>
      </c>
      <c r="C877" s="8" t="s">
        <v>5168</v>
      </c>
      <c r="D877" s="8" t="s">
        <v>5169</v>
      </c>
      <c r="E877" s="10" t="s">
        <v>5170</v>
      </c>
      <c r="F877" s="8" t="s">
        <v>5171</v>
      </c>
      <c r="G877" s="11" t="s">
        <v>104</v>
      </c>
    </row>
    <row r="878" ht="15.75" customHeight="1">
      <c r="A878" s="8" t="s">
        <v>5172</v>
      </c>
      <c r="B878" s="9" t="s">
        <v>5173</v>
      </c>
      <c r="C878" s="8" t="s">
        <v>5174</v>
      </c>
      <c r="D878" s="8" t="s">
        <v>5175</v>
      </c>
      <c r="E878" s="10" t="s">
        <v>5176</v>
      </c>
      <c r="F878" s="8" t="s">
        <v>5177</v>
      </c>
      <c r="G878" s="11" t="s">
        <v>104</v>
      </c>
    </row>
    <row r="879" ht="15.75" customHeight="1">
      <c r="A879" s="8" t="s">
        <v>5178</v>
      </c>
      <c r="B879" s="9" t="s">
        <v>5179</v>
      </c>
      <c r="C879" s="8" t="s">
        <v>5180</v>
      </c>
      <c r="D879" s="8" t="s">
        <v>5181</v>
      </c>
      <c r="E879" s="10" t="s">
        <v>5182</v>
      </c>
      <c r="F879" s="8" t="s">
        <v>5183</v>
      </c>
      <c r="G879" s="11" t="s">
        <v>14</v>
      </c>
    </row>
    <row r="880" ht="15.75" customHeight="1">
      <c r="A880" s="8" t="s">
        <v>5184</v>
      </c>
      <c r="B880" s="9" t="s">
        <v>5185</v>
      </c>
      <c r="C880" s="8" t="s">
        <v>5186</v>
      </c>
      <c r="D880" s="8" t="s">
        <v>5187</v>
      </c>
      <c r="E880" s="10" t="s">
        <v>5188</v>
      </c>
      <c r="F880" s="8" t="s">
        <v>5189</v>
      </c>
      <c r="G880" s="11" t="s">
        <v>14</v>
      </c>
    </row>
    <row r="881" ht="15.75" customHeight="1">
      <c r="A881" s="8" t="s">
        <v>5190</v>
      </c>
      <c r="B881" s="9" t="s">
        <v>5191</v>
      </c>
      <c r="C881" s="8" t="s">
        <v>53</v>
      </c>
      <c r="D881" s="8" t="s">
        <v>5192</v>
      </c>
      <c r="E881" s="10" t="s">
        <v>5193</v>
      </c>
      <c r="F881" s="8" t="s">
        <v>5194</v>
      </c>
      <c r="G881" s="11" t="s">
        <v>14</v>
      </c>
    </row>
    <row r="882" ht="15.75" customHeight="1">
      <c r="A882" s="8" t="s">
        <v>5195</v>
      </c>
      <c r="B882" s="9" t="s">
        <v>5196</v>
      </c>
      <c r="C882" s="8" t="s">
        <v>5197</v>
      </c>
      <c r="D882" s="8" t="s">
        <v>5198</v>
      </c>
      <c r="E882" s="10" t="s">
        <v>5199</v>
      </c>
      <c r="F882" s="8" t="s">
        <v>5200</v>
      </c>
      <c r="G882" s="11" t="s">
        <v>14</v>
      </c>
    </row>
    <row r="883" ht="15.75" customHeight="1">
      <c r="A883" s="8" t="s">
        <v>5201</v>
      </c>
      <c r="B883" s="9" t="s">
        <v>5202</v>
      </c>
      <c r="C883" s="8" t="s">
        <v>5203</v>
      </c>
      <c r="D883" s="8" t="s">
        <v>5204</v>
      </c>
      <c r="E883" s="10" t="s">
        <v>5205</v>
      </c>
      <c r="F883" s="8" t="s">
        <v>5206</v>
      </c>
      <c r="G883" s="11" t="s">
        <v>14</v>
      </c>
    </row>
    <row r="884" ht="15.75" customHeight="1">
      <c r="A884" s="8" t="s">
        <v>5207</v>
      </c>
      <c r="B884" s="9" t="s">
        <v>5208</v>
      </c>
      <c r="C884" s="8" t="s">
        <v>5209</v>
      </c>
      <c r="D884" s="8" t="s">
        <v>5210</v>
      </c>
      <c r="E884" s="10" t="s">
        <v>5211</v>
      </c>
      <c r="F884" s="8" t="s">
        <v>5212</v>
      </c>
      <c r="G884" s="11" t="s">
        <v>14</v>
      </c>
    </row>
    <row r="885" ht="15.75" customHeight="1">
      <c r="A885" s="8" t="s">
        <v>5213</v>
      </c>
      <c r="B885" s="9" t="s">
        <v>5214</v>
      </c>
      <c r="C885" s="8" t="s">
        <v>5215</v>
      </c>
      <c r="D885" s="8" t="s">
        <v>5216</v>
      </c>
      <c r="E885" s="10" t="s">
        <v>5217</v>
      </c>
      <c r="F885" s="8" t="s">
        <v>5218</v>
      </c>
      <c r="G885" s="11" t="s">
        <v>14</v>
      </c>
    </row>
    <row r="886" ht="15.75" customHeight="1">
      <c r="A886" s="8" t="s">
        <v>5219</v>
      </c>
      <c r="B886" s="9" t="s">
        <v>5220</v>
      </c>
      <c r="C886" s="8" t="s">
        <v>5221</v>
      </c>
      <c r="D886" s="8" t="s">
        <v>5222</v>
      </c>
      <c r="E886" s="10" t="s">
        <v>5223</v>
      </c>
      <c r="F886" s="8" t="s">
        <v>5224</v>
      </c>
      <c r="G886" s="11" t="s">
        <v>14</v>
      </c>
    </row>
    <row r="887" ht="15.75" customHeight="1">
      <c r="A887" s="8" t="s">
        <v>5225</v>
      </c>
      <c r="B887" s="9" t="s">
        <v>5226</v>
      </c>
      <c r="C887" s="8" t="s">
        <v>5227</v>
      </c>
      <c r="D887" s="8" t="s">
        <v>5228</v>
      </c>
      <c r="E887" s="10" t="s">
        <v>5229</v>
      </c>
      <c r="F887" s="8" t="s">
        <v>5230</v>
      </c>
      <c r="G887" s="11" t="s">
        <v>14</v>
      </c>
    </row>
    <row r="888" ht="15.75" customHeight="1">
      <c r="A888" s="8" t="s">
        <v>5231</v>
      </c>
      <c r="B888" s="9" t="s">
        <v>5232</v>
      </c>
      <c r="C888" s="8" t="s">
        <v>5233</v>
      </c>
      <c r="D888" s="8" t="s">
        <v>5234</v>
      </c>
      <c r="E888" s="10" t="s">
        <v>5235</v>
      </c>
      <c r="F888" s="8" t="s">
        <v>5236</v>
      </c>
      <c r="G888" s="11" t="s">
        <v>14</v>
      </c>
    </row>
    <row r="889" ht="15.75" customHeight="1">
      <c r="A889" s="8" t="s">
        <v>5237</v>
      </c>
      <c r="B889" s="9" t="s">
        <v>5238</v>
      </c>
      <c r="C889" s="8" t="s">
        <v>5239</v>
      </c>
      <c r="D889" s="8" t="s">
        <v>5240</v>
      </c>
      <c r="E889" s="10" t="s">
        <v>5241</v>
      </c>
      <c r="F889" s="8" t="s">
        <v>5242</v>
      </c>
      <c r="G889" s="11" t="s">
        <v>14</v>
      </c>
    </row>
    <row r="890" ht="15.75" customHeight="1">
      <c r="A890" s="8" t="s">
        <v>5243</v>
      </c>
      <c r="B890" s="9" t="s">
        <v>5244</v>
      </c>
      <c r="C890" s="8" t="s">
        <v>5245</v>
      </c>
      <c r="D890" s="8" t="s">
        <v>5246</v>
      </c>
      <c r="E890" s="10" t="s">
        <v>5247</v>
      </c>
      <c r="F890" s="8" t="s">
        <v>5248</v>
      </c>
      <c r="G890" s="11" t="s">
        <v>14</v>
      </c>
    </row>
    <row r="891" ht="15.75" customHeight="1">
      <c r="A891" s="8" t="s">
        <v>5249</v>
      </c>
      <c r="B891" s="9" t="s">
        <v>5250</v>
      </c>
      <c r="C891" s="8" t="s">
        <v>5251</v>
      </c>
      <c r="D891" s="8" t="s">
        <v>5252</v>
      </c>
      <c r="E891" s="10" t="s">
        <v>5253</v>
      </c>
      <c r="F891" s="8" t="s">
        <v>5254</v>
      </c>
      <c r="G891" s="11" t="s">
        <v>14</v>
      </c>
    </row>
    <row r="892" ht="15.75" customHeight="1">
      <c r="A892" s="8" t="s">
        <v>5255</v>
      </c>
      <c r="B892" s="9" t="s">
        <v>5256</v>
      </c>
      <c r="C892" s="8" t="s">
        <v>5257</v>
      </c>
      <c r="D892" s="8" t="s">
        <v>5258</v>
      </c>
      <c r="E892" s="10" t="s">
        <v>5259</v>
      </c>
      <c r="F892" s="8" t="s">
        <v>5260</v>
      </c>
      <c r="G892" s="11" t="s">
        <v>14</v>
      </c>
    </row>
    <row r="893" ht="15.75" customHeight="1">
      <c r="A893" s="8" t="s">
        <v>5261</v>
      </c>
      <c r="B893" s="9" t="s">
        <v>5262</v>
      </c>
      <c r="C893" s="8" t="s">
        <v>5263</v>
      </c>
      <c r="D893" s="8" t="s">
        <v>5264</v>
      </c>
      <c r="E893" s="10" t="s">
        <v>5265</v>
      </c>
      <c r="F893" s="8" t="s">
        <v>5266</v>
      </c>
      <c r="G893" s="11" t="s">
        <v>104</v>
      </c>
    </row>
    <row r="894" ht="15.75" customHeight="1">
      <c r="A894" s="8" t="s">
        <v>5267</v>
      </c>
      <c r="B894" s="9" t="s">
        <v>5268</v>
      </c>
      <c r="C894" s="8" t="s">
        <v>5269</v>
      </c>
      <c r="D894" s="8" t="s">
        <v>5270</v>
      </c>
      <c r="E894" s="10" t="s">
        <v>5271</v>
      </c>
      <c r="F894" s="8" t="s">
        <v>5272</v>
      </c>
      <c r="G894" s="11" t="s">
        <v>14</v>
      </c>
    </row>
    <row r="895" ht="15.75" customHeight="1">
      <c r="A895" s="8" t="s">
        <v>5273</v>
      </c>
      <c r="B895" s="9" t="s">
        <v>5274</v>
      </c>
      <c r="C895" s="8" t="s">
        <v>5275</v>
      </c>
      <c r="D895" s="8" t="s">
        <v>5276</v>
      </c>
      <c r="E895" s="10" t="s">
        <v>5277</v>
      </c>
      <c r="F895" s="8" t="s">
        <v>5278</v>
      </c>
      <c r="G895" s="11" t="s">
        <v>14</v>
      </c>
    </row>
    <row r="896" ht="15.75" customHeight="1">
      <c r="A896" s="8" t="s">
        <v>5279</v>
      </c>
      <c r="B896" s="9" t="s">
        <v>5280</v>
      </c>
      <c r="C896" s="8" t="s">
        <v>5281</v>
      </c>
      <c r="D896" s="8" t="s">
        <v>5282</v>
      </c>
      <c r="E896" s="10" t="s">
        <v>5283</v>
      </c>
      <c r="F896" s="8" t="s">
        <v>5284</v>
      </c>
      <c r="G896" s="11" t="s">
        <v>104</v>
      </c>
    </row>
    <row r="897" ht="15.75" customHeight="1">
      <c r="A897" s="8" t="s">
        <v>5285</v>
      </c>
      <c r="B897" s="9" t="s">
        <v>5286</v>
      </c>
      <c r="C897" s="8" t="s">
        <v>5287</v>
      </c>
      <c r="D897" s="8" t="s">
        <v>5288</v>
      </c>
      <c r="E897" s="10" t="s">
        <v>5289</v>
      </c>
      <c r="F897" s="8" t="s">
        <v>5290</v>
      </c>
      <c r="G897" s="11" t="s">
        <v>14</v>
      </c>
    </row>
    <row r="898" ht="15.75" customHeight="1">
      <c r="A898" s="8" t="s">
        <v>5291</v>
      </c>
      <c r="B898" s="9" t="s">
        <v>5292</v>
      </c>
      <c r="C898" s="8" t="s">
        <v>5293</v>
      </c>
      <c r="D898" s="8" t="s">
        <v>5294</v>
      </c>
      <c r="E898" s="10" t="s">
        <v>5295</v>
      </c>
      <c r="F898" s="8" t="s">
        <v>5296</v>
      </c>
      <c r="G898" s="11" t="s">
        <v>14</v>
      </c>
    </row>
    <row r="899" ht="15.75" customHeight="1">
      <c r="A899" s="8" t="s">
        <v>5297</v>
      </c>
      <c r="B899" s="9" t="s">
        <v>5298</v>
      </c>
      <c r="C899" s="8" t="s">
        <v>5299</v>
      </c>
      <c r="D899" s="8" t="s">
        <v>5300</v>
      </c>
      <c r="E899" s="10" t="s">
        <v>5301</v>
      </c>
      <c r="F899" s="8" t="s">
        <v>5302</v>
      </c>
      <c r="G899" s="11" t="s">
        <v>14</v>
      </c>
    </row>
    <row r="900" ht="15.75" customHeight="1">
      <c r="A900" s="8" t="s">
        <v>5303</v>
      </c>
      <c r="B900" s="9" t="s">
        <v>5304</v>
      </c>
      <c r="C900" s="8" t="s">
        <v>5305</v>
      </c>
      <c r="D900" s="8" t="s">
        <v>5306</v>
      </c>
      <c r="E900" s="10" t="s">
        <v>5307</v>
      </c>
      <c r="F900" s="8" t="s">
        <v>5308</v>
      </c>
      <c r="G900" s="11" t="s">
        <v>14</v>
      </c>
    </row>
    <row r="901" ht="15.75" customHeight="1">
      <c r="A901" s="8" t="s">
        <v>5309</v>
      </c>
      <c r="B901" s="9" t="s">
        <v>5310</v>
      </c>
      <c r="C901" s="8" t="s">
        <v>5311</v>
      </c>
      <c r="D901" s="8" t="s">
        <v>5312</v>
      </c>
      <c r="E901" s="10" t="s">
        <v>5313</v>
      </c>
      <c r="F901" s="8" t="s">
        <v>5314</v>
      </c>
      <c r="G901" s="11" t="s">
        <v>14</v>
      </c>
    </row>
    <row r="902" ht="15.75" customHeight="1">
      <c r="A902" s="8" t="s">
        <v>5315</v>
      </c>
      <c r="B902" s="9" t="s">
        <v>5316</v>
      </c>
      <c r="C902" s="8" t="s">
        <v>5311</v>
      </c>
      <c r="D902" s="8" t="s">
        <v>5317</v>
      </c>
      <c r="E902" s="10" t="s">
        <v>5318</v>
      </c>
      <c r="F902" s="8" t="s">
        <v>5319</v>
      </c>
      <c r="G902" s="11" t="s">
        <v>14</v>
      </c>
    </row>
    <row r="903" ht="15.75" customHeight="1">
      <c r="A903" s="8" t="s">
        <v>5320</v>
      </c>
      <c r="B903" s="9" t="s">
        <v>5321</v>
      </c>
      <c r="C903" s="8" t="s">
        <v>5322</v>
      </c>
      <c r="D903" s="8" t="s">
        <v>5323</v>
      </c>
      <c r="E903" s="10" t="s">
        <v>5324</v>
      </c>
      <c r="F903" s="8" t="s">
        <v>5325</v>
      </c>
      <c r="G903" s="11" t="s">
        <v>14</v>
      </c>
    </row>
    <row r="904" ht="15.75" customHeight="1">
      <c r="A904" s="8" t="s">
        <v>5326</v>
      </c>
      <c r="B904" s="9" t="s">
        <v>5327</v>
      </c>
      <c r="C904" s="8" t="s">
        <v>768</v>
      </c>
      <c r="D904" s="8" t="s">
        <v>5328</v>
      </c>
      <c r="E904" s="10" t="s">
        <v>5329</v>
      </c>
      <c r="F904" s="8" t="s">
        <v>5330</v>
      </c>
      <c r="G904" s="11" t="s">
        <v>14</v>
      </c>
    </row>
    <row r="905" ht="15.75" customHeight="1">
      <c r="A905" s="8" t="s">
        <v>5331</v>
      </c>
      <c r="B905" s="9" t="s">
        <v>5332</v>
      </c>
      <c r="C905" s="8" t="s">
        <v>17</v>
      </c>
      <c r="D905" s="8" t="s">
        <v>5333</v>
      </c>
      <c r="E905" s="10" t="s">
        <v>5334</v>
      </c>
      <c r="F905" s="8" t="s">
        <v>5335</v>
      </c>
      <c r="G905" s="11" t="s">
        <v>14</v>
      </c>
    </row>
    <row r="906" ht="15.75" customHeight="1">
      <c r="A906" s="8" t="s">
        <v>5336</v>
      </c>
      <c r="B906" s="9" t="s">
        <v>5337</v>
      </c>
      <c r="C906" s="8" t="s">
        <v>5338</v>
      </c>
      <c r="D906" s="8" t="s">
        <v>5339</v>
      </c>
      <c r="E906" s="10" t="s">
        <v>5340</v>
      </c>
      <c r="F906" s="8" t="s">
        <v>5341</v>
      </c>
      <c r="G906" s="11" t="s">
        <v>104</v>
      </c>
    </row>
    <row r="907" ht="15.75" customHeight="1">
      <c r="A907" s="8" t="s">
        <v>5342</v>
      </c>
      <c r="B907" s="9" t="s">
        <v>5343</v>
      </c>
      <c r="C907" s="8" t="s">
        <v>17</v>
      </c>
      <c r="D907" s="8" t="s">
        <v>5344</v>
      </c>
      <c r="E907" s="10" t="s">
        <v>5345</v>
      </c>
      <c r="F907" s="8" t="s">
        <v>5346</v>
      </c>
      <c r="G907" s="11" t="s">
        <v>14</v>
      </c>
    </row>
    <row r="908" ht="15.75" customHeight="1">
      <c r="A908" s="8" t="s">
        <v>5347</v>
      </c>
      <c r="B908" s="9" t="s">
        <v>5348</v>
      </c>
      <c r="C908" s="8" t="s">
        <v>5349</v>
      </c>
      <c r="D908" s="8" t="s">
        <v>5350</v>
      </c>
      <c r="E908" s="10" t="s">
        <v>5351</v>
      </c>
      <c r="F908" s="8" t="s">
        <v>5352</v>
      </c>
      <c r="G908" s="11" t="s">
        <v>104</v>
      </c>
    </row>
    <row r="909" ht="15.75" customHeight="1">
      <c r="A909" s="8" t="s">
        <v>5353</v>
      </c>
      <c r="B909" s="9" t="s">
        <v>5354</v>
      </c>
      <c r="C909" s="8" t="s">
        <v>5355</v>
      </c>
      <c r="D909" s="8" t="s">
        <v>5356</v>
      </c>
      <c r="E909" s="10" t="s">
        <v>5357</v>
      </c>
      <c r="F909" s="8" t="s">
        <v>5358</v>
      </c>
      <c r="G909" s="11" t="s">
        <v>14</v>
      </c>
    </row>
    <row r="910" ht="15.75" customHeight="1">
      <c r="A910" s="8" t="s">
        <v>5359</v>
      </c>
      <c r="B910" s="9" t="s">
        <v>5360</v>
      </c>
      <c r="C910" s="8" t="s">
        <v>5361</v>
      </c>
      <c r="D910" s="8" t="s">
        <v>5362</v>
      </c>
      <c r="E910" s="10" t="s">
        <v>5363</v>
      </c>
      <c r="F910" s="8" t="s">
        <v>5364</v>
      </c>
      <c r="G910" s="11" t="s">
        <v>14</v>
      </c>
    </row>
    <row r="911" ht="15.75" customHeight="1">
      <c r="A911" s="8" t="s">
        <v>5365</v>
      </c>
      <c r="B911" s="9" t="s">
        <v>5366</v>
      </c>
      <c r="C911" s="8" t="s">
        <v>5367</v>
      </c>
      <c r="D911" s="8" t="s">
        <v>5368</v>
      </c>
      <c r="E911" s="10" t="s">
        <v>5369</v>
      </c>
      <c r="F911" s="8" t="s">
        <v>5370</v>
      </c>
      <c r="G911" s="11" t="s">
        <v>14</v>
      </c>
    </row>
    <row r="912" ht="15.75" customHeight="1">
      <c r="A912" s="8" t="s">
        <v>5371</v>
      </c>
      <c r="B912" s="9" t="s">
        <v>5372</v>
      </c>
      <c r="C912" s="8" t="s">
        <v>5373</v>
      </c>
      <c r="D912" s="8" t="s">
        <v>5374</v>
      </c>
      <c r="E912" s="10" t="s">
        <v>5375</v>
      </c>
      <c r="F912" s="8" t="s">
        <v>5376</v>
      </c>
      <c r="G912" s="11" t="s">
        <v>14</v>
      </c>
    </row>
    <row r="913" ht="15.75" customHeight="1">
      <c r="A913" s="8" t="s">
        <v>5377</v>
      </c>
      <c r="B913" s="9" t="s">
        <v>5378</v>
      </c>
      <c r="C913" s="8" t="s">
        <v>5379</v>
      </c>
      <c r="D913" s="8" t="s">
        <v>30</v>
      </c>
      <c r="E913" s="10" t="s">
        <v>5380</v>
      </c>
      <c r="F913" s="8" t="s">
        <v>5381</v>
      </c>
      <c r="G913" s="11" t="s">
        <v>14</v>
      </c>
    </row>
    <row r="914" ht="15.75" customHeight="1">
      <c r="A914" s="8" t="s">
        <v>5382</v>
      </c>
      <c r="B914" s="9" t="s">
        <v>5383</v>
      </c>
      <c r="C914" s="8" t="s">
        <v>5384</v>
      </c>
      <c r="D914" s="8" t="s">
        <v>5385</v>
      </c>
      <c r="E914" s="10" t="s">
        <v>5386</v>
      </c>
      <c r="F914" s="8" t="s">
        <v>5387</v>
      </c>
      <c r="G914" s="11" t="s">
        <v>14</v>
      </c>
    </row>
    <row r="915" ht="15.75" customHeight="1">
      <c r="A915" s="8" t="s">
        <v>5388</v>
      </c>
      <c r="B915" s="9" t="s">
        <v>5389</v>
      </c>
      <c r="C915" s="8" t="s">
        <v>5390</v>
      </c>
      <c r="D915" s="8" t="s">
        <v>5391</v>
      </c>
      <c r="E915" s="10" t="s">
        <v>5392</v>
      </c>
      <c r="F915" s="8" t="s">
        <v>5393</v>
      </c>
      <c r="G915" s="11" t="s">
        <v>14</v>
      </c>
    </row>
    <row r="916" ht="15.75" customHeight="1">
      <c r="A916" s="8" t="s">
        <v>5394</v>
      </c>
      <c r="B916" s="9" t="s">
        <v>5395</v>
      </c>
      <c r="C916" s="8" t="s">
        <v>5396</v>
      </c>
      <c r="D916" s="8" t="s">
        <v>5397</v>
      </c>
      <c r="E916" s="10" t="s">
        <v>5398</v>
      </c>
      <c r="F916" s="8" t="s">
        <v>5399</v>
      </c>
      <c r="G916" s="11" t="s">
        <v>14</v>
      </c>
    </row>
    <row r="917" ht="15.75" customHeight="1">
      <c r="A917" s="8" t="s">
        <v>5400</v>
      </c>
      <c r="B917" s="9" t="s">
        <v>5401</v>
      </c>
      <c r="C917" s="8" t="s">
        <v>5402</v>
      </c>
      <c r="D917" s="8" t="s">
        <v>5403</v>
      </c>
      <c r="E917" s="10" t="s">
        <v>5404</v>
      </c>
      <c r="F917" s="8" t="s">
        <v>5405</v>
      </c>
      <c r="G917" s="11" t="s">
        <v>14</v>
      </c>
    </row>
    <row r="918" ht="15.75" customHeight="1">
      <c r="A918" s="8" t="s">
        <v>5406</v>
      </c>
      <c r="B918" s="9" t="s">
        <v>5407</v>
      </c>
      <c r="C918" s="8" t="s">
        <v>5408</v>
      </c>
      <c r="D918" s="8" t="s">
        <v>5409</v>
      </c>
      <c r="E918" s="10" t="s">
        <v>5410</v>
      </c>
      <c r="F918" s="8" t="s">
        <v>5411</v>
      </c>
      <c r="G918" s="11" t="s">
        <v>14</v>
      </c>
    </row>
    <row r="919" ht="15.75" customHeight="1">
      <c r="A919" s="8" t="s">
        <v>5412</v>
      </c>
      <c r="B919" s="9" t="s">
        <v>5413</v>
      </c>
      <c r="C919" s="8" t="s">
        <v>5414</v>
      </c>
      <c r="D919" s="8" t="s">
        <v>5415</v>
      </c>
      <c r="E919" s="10" t="s">
        <v>5416</v>
      </c>
      <c r="F919" s="8" t="s">
        <v>5417</v>
      </c>
      <c r="G919" s="11" t="s">
        <v>14</v>
      </c>
    </row>
    <row r="920" ht="15.75" customHeight="1">
      <c r="A920" s="8" t="s">
        <v>5418</v>
      </c>
      <c r="B920" s="9" t="s">
        <v>5419</v>
      </c>
      <c r="C920" s="8" t="s">
        <v>5420</v>
      </c>
      <c r="D920" s="8" t="s">
        <v>5421</v>
      </c>
      <c r="E920" s="10" t="s">
        <v>5422</v>
      </c>
      <c r="F920" s="8" t="s">
        <v>5423</v>
      </c>
      <c r="G920" s="11" t="s">
        <v>14</v>
      </c>
    </row>
    <row r="921" ht="15.75" customHeight="1">
      <c r="A921" s="8" t="s">
        <v>5424</v>
      </c>
      <c r="B921" s="9" t="s">
        <v>5425</v>
      </c>
      <c r="C921" s="8" t="s">
        <v>245</v>
      </c>
      <c r="D921" s="8" t="s">
        <v>5426</v>
      </c>
      <c r="E921" s="10" t="s">
        <v>5427</v>
      </c>
      <c r="F921" s="8" t="s">
        <v>5428</v>
      </c>
      <c r="G921" s="11" t="s">
        <v>14</v>
      </c>
    </row>
    <row r="922" ht="15.75" customHeight="1">
      <c r="A922" s="8" t="s">
        <v>5429</v>
      </c>
      <c r="B922" s="9" t="s">
        <v>5430</v>
      </c>
      <c r="C922" s="8" t="s">
        <v>5431</v>
      </c>
      <c r="D922" s="8" t="s">
        <v>5432</v>
      </c>
      <c r="E922" s="10" t="s">
        <v>5433</v>
      </c>
      <c r="F922" s="8" t="s">
        <v>5434</v>
      </c>
      <c r="G922" s="11" t="s">
        <v>104</v>
      </c>
    </row>
    <row r="923" ht="15.75" customHeight="1">
      <c r="A923" s="8" t="s">
        <v>5435</v>
      </c>
      <c r="B923" s="9" t="s">
        <v>5436</v>
      </c>
      <c r="C923" s="8" t="s">
        <v>5437</v>
      </c>
      <c r="D923" s="8" t="s">
        <v>5438</v>
      </c>
      <c r="E923" s="10" t="s">
        <v>5439</v>
      </c>
      <c r="F923" s="8" t="s">
        <v>5440</v>
      </c>
      <c r="G923" s="11" t="s">
        <v>14</v>
      </c>
    </row>
    <row r="924" ht="15.75" customHeight="1">
      <c r="A924" s="8" t="s">
        <v>5441</v>
      </c>
      <c r="B924" s="9" t="s">
        <v>5442</v>
      </c>
      <c r="C924" s="8" t="s">
        <v>5443</v>
      </c>
      <c r="D924" s="8" t="s">
        <v>5444</v>
      </c>
      <c r="E924" s="10" t="s">
        <v>5445</v>
      </c>
      <c r="F924" s="8" t="s">
        <v>5446</v>
      </c>
      <c r="G924" s="11" t="s">
        <v>14</v>
      </c>
    </row>
    <row r="925" ht="15.75" customHeight="1">
      <c r="A925" s="8" t="s">
        <v>5447</v>
      </c>
      <c r="B925" s="9" t="s">
        <v>5448</v>
      </c>
      <c r="C925" s="8" t="s">
        <v>5449</v>
      </c>
      <c r="D925" s="8" t="s">
        <v>5450</v>
      </c>
      <c r="E925" s="10" t="s">
        <v>5451</v>
      </c>
      <c r="F925" s="8" t="s">
        <v>5452</v>
      </c>
      <c r="G925" s="11" t="s">
        <v>14</v>
      </c>
    </row>
    <row r="926" ht="15.75" customHeight="1">
      <c r="A926" s="8" t="s">
        <v>5453</v>
      </c>
      <c r="B926" s="9" t="s">
        <v>5454</v>
      </c>
      <c r="C926" s="8" t="s">
        <v>5455</v>
      </c>
      <c r="D926" s="8" t="s">
        <v>5456</v>
      </c>
      <c r="E926" s="10" t="s">
        <v>5457</v>
      </c>
      <c r="F926" s="8" t="s">
        <v>5458</v>
      </c>
      <c r="G926" s="11" t="s">
        <v>104</v>
      </c>
    </row>
    <row r="927" ht="15.75" customHeight="1">
      <c r="A927" s="8" t="s">
        <v>5459</v>
      </c>
      <c r="B927" s="9" t="s">
        <v>5460</v>
      </c>
      <c r="C927" s="8" t="s">
        <v>5461</v>
      </c>
      <c r="D927" s="8" t="s">
        <v>5462</v>
      </c>
      <c r="E927" s="10" t="s">
        <v>5463</v>
      </c>
      <c r="F927" s="8" t="s">
        <v>5464</v>
      </c>
      <c r="G927" s="11" t="s">
        <v>14</v>
      </c>
    </row>
    <row r="928" ht="15.75" customHeight="1">
      <c r="A928" s="8" t="s">
        <v>5465</v>
      </c>
      <c r="B928" s="9" t="s">
        <v>5466</v>
      </c>
      <c r="C928" s="8" t="s">
        <v>5467</v>
      </c>
      <c r="D928" s="8" t="s">
        <v>5468</v>
      </c>
      <c r="E928" s="10" t="s">
        <v>5469</v>
      </c>
      <c r="F928" s="8" t="s">
        <v>5470</v>
      </c>
      <c r="G928" s="11" t="s">
        <v>14</v>
      </c>
    </row>
    <row r="929" ht="15.75" customHeight="1">
      <c r="A929" s="8" t="s">
        <v>5471</v>
      </c>
      <c r="B929" s="9" t="s">
        <v>5472</v>
      </c>
      <c r="C929" s="8" t="s">
        <v>5473</v>
      </c>
      <c r="D929" s="8" t="s">
        <v>5474</v>
      </c>
      <c r="E929" s="10" t="s">
        <v>5475</v>
      </c>
      <c r="F929" s="8" t="s">
        <v>5476</v>
      </c>
      <c r="G929" s="11" t="s">
        <v>14</v>
      </c>
    </row>
    <row r="930" ht="15.75" customHeight="1">
      <c r="A930" s="8" t="s">
        <v>5477</v>
      </c>
      <c r="B930" s="9" t="s">
        <v>5478</v>
      </c>
      <c r="C930" s="8" t="s">
        <v>5479</v>
      </c>
      <c r="D930" s="8" t="s">
        <v>5480</v>
      </c>
      <c r="E930" s="10" t="s">
        <v>5481</v>
      </c>
      <c r="F930" s="8" t="s">
        <v>5482</v>
      </c>
      <c r="G930" s="11" t="s">
        <v>14</v>
      </c>
    </row>
    <row r="931" ht="15.75" customHeight="1">
      <c r="A931" s="8" t="s">
        <v>5483</v>
      </c>
      <c r="B931" s="9" t="s">
        <v>5484</v>
      </c>
      <c r="C931" s="8" t="s">
        <v>5485</v>
      </c>
      <c r="D931" s="8" t="s">
        <v>5486</v>
      </c>
      <c r="E931" s="10" t="s">
        <v>5487</v>
      </c>
      <c r="F931" s="8" t="s">
        <v>5488</v>
      </c>
      <c r="G931" s="11" t="s">
        <v>14</v>
      </c>
    </row>
    <row r="932" ht="15.75" customHeight="1">
      <c r="A932" s="8" t="s">
        <v>5489</v>
      </c>
      <c r="B932" s="9" t="s">
        <v>5490</v>
      </c>
      <c r="C932" s="8" t="s">
        <v>5491</v>
      </c>
      <c r="D932" s="8" t="s">
        <v>5492</v>
      </c>
      <c r="E932" s="10" t="s">
        <v>5493</v>
      </c>
      <c r="F932" s="8" t="s">
        <v>5494</v>
      </c>
      <c r="G932" s="11" t="s">
        <v>14</v>
      </c>
    </row>
    <row r="933" ht="15.75" customHeight="1">
      <c r="A933" s="8" t="s">
        <v>5495</v>
      </c>
      <c r="B933" s="9" t="s">
        <v>5496</v>
      </c>
      <c r="C933" s="8" t="s">
        <v>5497</v>
      </c>
      <c r="D933" s="8" t="s">
        <v>5498</v>
      </c>
      <c r="E933" s="10" t="s">
        <v>5499</v>
      </c>
      <c r="F933" s="8" t="s">
        <v>5500</v>
      </c>
      <c r="G933" s="11" t="s">
        <v>14</v>
      </c>
    </row>
    <row r="934" ht="15.75" customHeight="1">
      <c r="A934" s="8" t="s">
        <v>5501</v>
      </c>
      <c r="B934" s="9" t="s">
        <v>5502</v>
      </c>
      <c r="C934" s="8" t="s">
        <v>5503</v>
      </c>
      <c r="D934" s="8" t="s">
        <v>5504</v>
      </c>
      <c r="E934" s="10" t="s">
        <v>5505</v>
      </c>
      <c r="F934" s="8" t="s">
        <v>5506</v>
      </c>
      <c r="G934" s="11" t="s">
        <v>14</v>
      </c>
    </row>
    <row r="935" ht="15.75" customHeight="1">
      <c r="A935" s="8" t="s">
        <v>5507</v>
      </c>
      <c r="B935" s="9" t="s">
        <v>5508</v>
      </c>
      <c r="C935" s="8" t="s">
        <v>5509</v>
      </c>
      <c r="D935" s="8" t="s">
        <v>5510</v>
      </c>
      <c r="E935" s="10" t="s">
        <v>5511</v>
      </c>
      <c r="F935" s="8" t="s">
        <v>5512</v>
      </c>
      <c r="G935" s="11" t="s">
        <v>14</v>
      </c>
    </row>
    <row r="936" ht="15.75" customHeight="1">
      <c r="A936" s="8" t="s">
        <v>5513</v>
      </c>
      <c r="B936" s="9" t="s">
        <v>5514</v>
      </c>
      <c r="C936" s="8" t="s">
        <v>5515</v>
      </c>
      <c r="D936" s="8" t="s">
        <v>5516</v>
      </c>
      <c r="E936" s="10" t="s">
        <v>5517</v>
      </c>
      <c r="F936" s="8" t="s">
        <v>5518</v>
      </c>
      <c r="G936" s="11" t="s">
        <v>14</v>
      </c>
    </row>
    <row r="937" ht="15.75" customHeight="1">
      <c r="A937" s="8" t="s">
        <v>5519</v>
      </c>
      <c r="B937" s="9" t="s">
        <v>5520</v>
      </c>
      <c r="C937" s="8" t="s">
        <v>5521</v>
      </c>
      <c r="D937" s="8" t="s">
        <v>5522</v>
      </c>
      <c r="E937" s="10" t="s">
        <v>5523</v>
      </c>
      <c r="F937" s="8" t="s">
        <v>5524</v>
      </c>
      <c r="G937" s="11" t="s">
        <v>14</v>
      </c>
    </row>
    <row r="938" ht="15.75" customHeight="1">
      <c r="A938" s="8" t="s">
        <v>5525</v>
      </c>
      <c r="B938" s="9" t="s">
        <v>5526</v>
      </c>
      <c r="C938" s="8" t="s">
        <v>5527</v>
      </c>
      <c r="D938" s="8" t="s">
        <v>5528</v>
      </c>
      <c r="E938" s="10" t="s">
        <v>5529</v>
      </c>
      <c r="F938" s="8" t="s">
        <v>5530</v>
      </c>
      <c r="G938" s="11" t="s">
        <v>14</v>
      </c>
    </row>
    <row r="939" ht="15.75" customHeight="1">
      <c r="A939" s="8" t="s">
        <v>5531</v>
      </c>
      <c r="B939" s="9" t="s">
        <v>5532</v>
      </c>
      <c r="C939" s="8" t="s">
        <v>5533</v>
      </c>
      <c r="D939" s="8" t="s">
        <v>5534</v>
      </c>
      <c r="E939" s="10" t="s">
        <v>5535</v>
      </c>
      <c r="F939" s="8" t="s">
        <v>5536</v>
      </c>
      <c r="G939" s="11" t="s">
        <v>14</v>
      </c>
    </row>
    <row r="940" ht="15.75" customHeight="1">
      <c r="A940" s="8" t="s">
        <v>5537</v>
      </c>
      <c r="B940" s="9" t="s">
        <v>5538</v>
      </c>
      <c r="C940" s="8" t="s">
        <v>2673</v>
      </c>
      <c r="D940" s="8" t="s">
        <v>5539</v>
      </c>
      <c r="E940" s="10" t="s">
        <v>5540</v>
      </c>
      <c r="F940" s="8" t="s">
        <v>5541</v>
      </c>
      <c r="G940" s="11" t="s">
        <v>14</v>
      </c>
    </row>
    <row r="941" ht="15.75" customHeight="1">
      <c r="A941" s="8" t="s">
        <v>5542</v>
      </c>
      <c r="B941" s="9" t="s">
        <v>5543</v>
      </c>
      <c r="C941" s="8" t="s">
        <v>5544</v>
      </c>
      <c r="D941" s="8" t="s">
        <v>5545</v>
      </c>
      <c r="E941" s="10" t="s">
        <v>5546</v>
      </c>
      <c r="F941" s="8" t="s">
        <v>5547</v>
      </c>
      <c r="G941" s="11" t="s">
        <v>14</v>
      </c>
    </row>
    <row r="942" ht="15.75" customHeight="1">
      <c r="A942" s="8" t="s">
        <v>5548</v>
      </c>
      <c r="B942" s="9" t="s">
        <v>5549</v>
      </c>
      <c r="C942" s="8" t="s">
        <v>5550</v>
      </c>
      <c r="D942" s="8" t="s">
        <v>5551</v>
      </c>
      <c r="E942" s="10" t="s">
        <v>5552</v>
      </c>
      <c r="F942" s="8" t="s">
        <v>5553</v>
      </c>
      <c r="G942" s="11" t="s">
        <v>104</v>
      </c>
    </row>
    <row r="943" ht="15.75" customHeight="1">
      <c r="A943" s="8" t="s">
        <v>5554</v>
      </c>
      <c r="B943" s="9" t="s">
        <v>5555</v>
      </c>
      <c r="C943" s="8" t="s">
        <v>5556</v>
      </c>
      <c r="D943" s="8" t="s">
        <v>5557</v>
      </c>
      <c r="E943" s="10" t="s">
        <v>5558</v>
      </c>
      <c r="F943" s="8" t="s">
        <v>5559</v>
      </c>
      <c r="G943" s="11" t="s">
        <v>104</v>
      </c>
    </row>
    <row r="944" ht="15.75" customHeight="1">
      <c r="A944" s="8" t="s">
        <v>5560</v>
      </c>
      <c r="B944" s="9" t="s">
        <v>5561</v>
      </c>
      <c r="C944" s="8" t="s">
        <v>5562</v>
      </c>
      <c r="D944" s="8" t="s">
        <v>5563</v>
      </c>
      <c r="E944" s="10" t="s">
        <v>5564</v>
      </c>
      <c r="F944" s="8" t="s">
        <v>5565</v>
      </c>
      <c r="G944" s="11" t="s">
        <v>14</v>
      </c>
    </row>
    <row r="945" ht="15.75" customHeight="1">
      <c r="A945" s="8" t="s">
        <v>5566</v>
      </c>
      <c r="B945" s="9" t="s">
        <v>5567</v>
      </c>
      <c r="C945" s="8" t="s">
        <v>5568</v>
      </c>
      <c r="D945" s="8" t="s">
        <v>5569</v>
      </c>
      <c r="E945" s="10" t="s">
        <v>5570</v>
      </c>
      <c r="F945" s="8" t="s">
        <v>5571</v>
      </c>
      <c r="G945" s="11" t="s">
        <v>14</v>
      </c>
    </row>
    <row r="946" ht="15.75" customHeight="1">
      <c r="A946" s="8" t="s">
        <v>5572</v>
      </c>
      <c r="B946" s="9" t="s">
        <v>5573</v>
      </c>
      <c r="C946" s="8" t="s">
        <v>5574</v>
      </c>
      <c r="D946" s="8" t="s">
        <v>5575</v>
      </c>
      <c r="E946" s="10" t="s">
        <v>5576</v>
      </c>
      <c r="F946" s="8" t="s">
        <v>5577</v>
      </c>
      <c r="G946" s="11" t="s">
        <v>14</v>
      </c>
    </row>
    <row r="947" ht="15.75" customHeight="1">
      <c r="A947" s="8" t="s">
        <v>5578</v>
      </c>
      <c r="B947" s="9" t="s">
        <v>5579</v>
      </c>
      <c r="C947" s="8" t="s">
        <v>5580</v>
      </c>
      <c r="D947" s="8" t="s">
        <v>5581</v>
      </c>
      <c r="E947" s="10" t="s">
        <v>5582</v>
      </c>
      <c r="F947" s="8" t="s">
        <v>5583</v>
      </c>
      <c r="G947" s="11" t="s">
        <v>14</v>
      </c>
    </row>
    <row r="948" ht="15.75" customHeight="1">
      <c r="A948" s="8" t="s">
        <v>5584</v>
      </c>
      <c r="B948" s="9" t="s">
        <v>5585</v>
      </c>
      <c r="C948" s="8" t="s">
        <v>5586</v>
      </c>
      <c r="D948" s="8" t="s">
        <v>5587</v>
      </c>
      <c r="E948" s="10" t="s">
        <v>5588</v>
      </c>
      <c r="F948" s="8" t="s">
        <v>5589</v>
      </c>
      <c r="G948" s="11" t="s">
        <v>14</v>
      </c>
    </row>
    <row r="949" ht="15.75" customHeight="1">
      <c r="A949" s="8" t="s">
        <v>5590</v>
      </c>
      <c r="B949" s="9" t="s">
        <v>5591</v>
      </c>
      <c r="C949" s="8" t="s">
        <v>5592</v>
      </c>
      <c r="D949" s="8" t="s">
        <v>5593</v>
      </c>
      <c r="E949" s="10" t="s">
        <v>5594</v>
      </c>
      <c r="F949" s="8" t="s">
        <v>5595</v>
      </c>
      <c r="G949" s="11" t="s">
        <v>14</v>
      </c>
    </row>
    <row r="950" ht="15.75" customHeight="1">
      <c r="A950" s="8" t="s">
        <v>5596</v>
      </c>
      <c r="B950" s="9" t="s">
        <v>5597</v>
      </c>
      <c r="C950" s="8" t="s">
        <v>5598</v>
      </c>
      <c r="D950" s="8" t="s">
        <v>5599</v>
      </c>
      <c r="E950" s="10" t="s">
        <v>5600</v>
      </c>
      <c r="F950" s="8" t="s">
        <v>5601</v>
      </c>
      <c r="G950" s="11" t="s">
        <v>14</v>
      </c>
    </row>
    <row r="951" ht="15.75" customHeight="1">
      <c r="A951" s="8" t="s">
        <v>5602</v>
      </c>
      <c r="B951" s="9" t="s">
        <v>5603</v>
      </c>
      <c r="C951" s="8" t="s">
        <v>5604</v>
      </c>
      <c r="D951" s="8" t="s">
        <v>5605</v>
      </c>
      <c r="E951" s="10" t="s">
        <v>5606</v>
      </c>
      <c r="F951" s="8" t="s">
        <v>5607</v>
      </c>
      <c r="G951" s="11" t="s">
        <v>104</v>
      </c>
    </row>
    <row r="952" ht="15.75" customHeight="1">
      <c r="A952" s="8" t="s">
        <v>5608</v>
      </c>
      <c r="B952" s="9" t="s">
        <v>5609</v>
      </c>
      <c r="C952" s="8" t="s">
        <v>5610</v>
      </c>
      <c r="D952" s="8" t="s">
        <v>5611</v>
      </c>
      <c r="E952" s="10" t="s">
        <v>5612</v>
      </c>
      <c r="F952" s="8" t="s">
        <v>5613</v>
      </c>
      <c r="G952" s="11" t="s">
        <v>14</v>
      </c>
    </row>
    <row r="953" ht="15.75" customHeight="1">
      <c r="A953" s="8" t="s">
        <v>5614</v>
      </c>
      <c r="B953" s="9" t="s">
        <v>5615</v>
      </c>
      <c r="C953" s="8" t="s">
        <v>5616</v>
      </c>
      <c r="D953" s="8" t="s">
        <v>5617</v>
      </c>
      <c r="E953" s="10" t="s">
        <v>5618</v>
      </c>
      <c r="F953" s="8" t="s">
        <v>5619</v>
      </c>
      <c r="G953" s="11" t="s">
        <v>14</v>
      </c>
    </row>
    <row r="954" ht="15.75" customHeight="1">
      <c r="A954" s="8" t="s">
        <v>5620</v>
      </c>
      <c r="B954" s="9" t="s">
        <v>5621</v>
      </c>
      <c r="C954" s="8" t="s">
        <v>5622</v>
      </c>
      <c r="D954" s="8" t="s">
        <v>5623</v>
      </c>
      <c r="E954" s="10" t="s">
        <v>5624</v>
      </c>
      <c r="F954" s="8" t="s">
        <v>5625</v>
      </c>
      <c r="G954" s="11" t="s">
        <v>14</v>
      </c>
    </row>
    <row r="955" ht="15.75" customHeight="1">
      <c r="A955" s="8" t="s">
        <v>5626</v>
      </c>
      <c r="B955" s="9" t="s">
        <v>5627</v>
      </c>
      <c r="C955" s="8" t="s">
        <v>5628</v>
      </c>
      <c r="D955" s="8" t="s">
        <v>5629</v>
      </c>
      <c r="E955" s="10" t="s">
        <v>5630</v>
      </c>
      <c r="F955" s="8" t="s">
        <v>5631</v>
      </c>
      <c r="G955" s="11" t="s">
        <v>14</v>
      </c>
    </row>
    <row r="956" ht="15.75" customHeight="1">
      <c r="A956" s="8" t="s">
        <v>5632</v>
      </c>
      <c r="B956" s="9" t="s">
        <v>5633</v>
      </c>
      <c r="C956" s="8" t="s">
        <v>5634</v>
      </c>
      <c r="D956" s="8" t="s">
        <v>5635</v>
      </c>
      <c r="E956" s="10" t="s">
        <v>5636</v>
      </c>
      <c r="F956" s="8" t="s">
        <v>5637</v>
      </c>
      <c r="G956" s="11" t="s">
        <v>14</v>
      </c>
    </row>
    <row r="957" ht="15.75" customHeight="1">
      <c r="A957" s="8" t="s">
        <v>5638</v>
      </c>
      <c r="B957" s="9" t="s">
        <v>5639</v>
      </c>
      <c r="C957" s="8" t="s">
        <v>5640</v>
      </c>
      <c r="D957" s="8" t="s">
        <v>5641</v>
      </c>
      <c r="E957" s="10" t="s">
        <v>5642</v>
      </c>
      <c r="F957" s="8" t="s">
        <v>5643</v>
      </c>
      <c r="G957" s="11" t="s">
        <v>14</v>
      </c>
    </row>
    <row r="958" ht="15.75" customHeight="1">
      <c r="A958" s="8" t="s">
        <v>5644</v>
      </c>
      <c r="B958" s="9" t="s">
        <v>5645</v>
      </c>
      <c r="C958" s="8" t="s">
        <v>5646</v>
      </c>
      <c r="D958" s="8" t="s">
        <v>5647</v>
      </c>
      <c r="E958" s="10" t="s">
        <v>5648</v>
      </c>
      <c r="F958" s="8" t="s">
        <v>5649</v>
      </c>
      <c r="G958" s="11" t="s">
        <v>14</v>
      </c>
    </row>
    <row r="959" ht="15.75" customHeight="1">
      <c r="A959" s="8" t="s">
        <v>5650</v>
      </c>
      <c r="B959" s="9" t="s">
        <v>5651</v>
      </c>
      <c r="C959" s="8" t="s">
        <v>5652</v>
      </c>
      <c r="D959" s="8" t="s">
        <v>5653</v>
      </c>
      <c r="E959" s="10" t="s">
        <v>5654</v>
      </c>
      <c r="F959" s="8" t="s">
        <v>5655</v>
      </c>
      <c r="G959" s="11" t="s">
        <v>14</v>
      </c>
    </row>
    <row r="960" ht="15.75" customHeight="1">
      <c r="A960" s="8" t="s">
        <v>5656</v>
      </c>
      <c r="B960" s="9" t="s">
        <v>5657</v>
      </c>
      <c r="C960" s="8" t="s">
        <v>5658</v>
      </c>
      <c r="D960" s="8" t="s">
        <v>5659</v>
      </c>
      <c r="E960" s="10" t="s">
        <v>5660</v>
      </c>
      <c r="F960" s="8" t="s">
        <v>5661</v>
      </c>
      <c r="G960" s="11" t="s">
        <v>14</v>
      </c>
    </row>
    <row r="961" ht="15.75" customHeight="1">
      <c r="A961" s="8" t="s">
        <v>5662</v>
      </c>
      <c r="B961" s="9" t="s">
        <v>5663</v>
      </c>
      <c r="C961" s="8" t="s">
        <v>5664</v>
      </c>
      <c r="D961" s="8" t="s">
        <v>5665</v>
      </c>
      <c r="E961" s="10" t="s">
        <v>5666</v>
      </c>
      <c r="F961" s="8" t="s">
        <v>5667</v>
      </c>
      <c r="G961" s="11" t="s">
        <v>14</v>
      </c>
    </row>
    <row r="962" ht="15.75" customHeight="1">
      <c r="A962" s="8" t="s">
        <v>5668</v>
      </c>
      <c r="B962" s="9" t="s">
        <v>5669</v>
      </c>
      <c r="C962" s="8" t="s">
        <v>5670</v>
      </c>
      <c r="D962" s="8" t="s">
        <v>5671</v>
      </c>
      <c r="E962" s="10" t="s">
        <v>5672</v>
      </c>
      <c r="F962" s="8" t="s">
        <v>5673</v>
      </c>
      <c r="G962" s="11" t="s">
        <v>14</v>
      </c>
    </row>
    <row r="963" ht="15.75" customHeight="1">
      <c r="A963" s="8" t="s">
        <v>5674</v>
      </c>
      <c r="B963" s="9" t="s">
        <v>5675</v>
      </c>
      <c r="C963" s="8" t="s">
        <v>5676</v>
      </c>
      <c r="D963" s="8" t="s">
        <v>5677</v>
      </c>
      <c r="E963" s="10" t="s">
        <v>5678</v>
      </c>
      <c r="F963" s="8" t="s">
        <v>5679</v>
      </c>
      <c r="G963" s="11" t="s">
        <v>14</v>
      </c>
    </row>
    <row r="964" ht="15.75" customHeight="1">
      <c r="A964" s="8" t="s">
        <v>5680</v>
      </c>
      <c r="B964" s="9" t="s">
        <v>5681</v>
      </c>
      <c r="C964" s="8" t="s">
        <v>5682</v>
      </c>
      <c r="D964" s="8" t="s">
        <v>5683</v>
      </c>
      <c r="E964" s="10" t="s">
        <v>5684</v>
      </c>
      <c r="F964" s="8" t="s">
        <v>5685</v>
      </c>
      <c r="G964" s="11" t="s">
        <v>14</v>
      </c>
    </row>
    <row r="965" ht="15.75" customHeight="1">
      <c r="A965" s="8" t="s">
        <v>5686</v>
      </c>
      <c r="B965" s="9" t="s">
        <v>5687</v>
      </c>
      <c r="C965" s="8" t="s">
        <v>340</v>
      </c>
      <c r="D965" s="8" t="s">
        <v>5688</v>
      </c>
      <c r="E965" s="10" t="s">
        <v>5689</v>
      </c>
      <c r="F965" s="8" t="s">
        <v>5690</v>
      </c>
      <c r="G965" s="11" t="s">
        <v>14</v>
      </c>
    </row>
    <row r="966" ht="15.75" customHeight="1">
      <c r="A966" s="8" t="s">
        <v>5691</v>
      </c>
      <c r="B966" s="9" t="s">
        <v>5692</v>
      </c>
      <c r="C966" s="8" t="s">
        <v>5693</v>
      </c>
      <c r="D966" s="8" t="s">
        <v>5694</v>
      </c>
      <c r="E966" s="10" t="s">
        <v>5695</v>
      </c>
      <c r="F966" s="8" t="s">
        <v>5696</v>
      </c>
      <c r="G966" s="11" t="s">
        <v>14</v>
      </c>
    </row>
    <row r="967" ht="15.75" customHeight="1">
      <c r="A967" s="8" t="s">
        <v>5697</v>
      </c>
      <c r="B967" s="9" t="s">
        <v>5698</v>
      </c>
      <c r="C967" s="8" t="s">
        <v>5699</v>
      </c>
      <c r="D967" s="8" t="s">
        <v>5700</v>
      </c>
      <c r="E967" s="10" t="s">
        <v>5701</v>
      </c>
      <c r="F967" s="8" t="s">
        <v>5702</v>
      </c>
      <c r="G967" s="11" t="s">
        <v>104</v>
      </c>
    </row>
    <row r="968" ht="15.75" customHeight="1">
      <c r="A968" s="8" t="s">
        <v>5703</v>
      </c>
      <c r="B968" s="9" t="s">
        <v>5704</v>
      </c>
      <c r="C968" s="8" t="s">
        <v>5705</v>
      </c>
      <c r="D968" s="8" t="s">
        <v>5706</v>
      </c>
      <c r="E968" s="10" t="s">
        <v>5707</v>
      </c>
      <c r="F968" s="8" t="s">
        <v>5708</v>
      </c>
      <c r="G968" s="11" t="s">
        <v>14</v>
      </c>
    </row>
    <row r="969" ht="15.75" customHeight="1">
      <c r="A969" s="8" t="s">
        <v>5709</v>
      </c>
      <c r="B969" s="9" t="s">
        <v>5710</v>
      </c>
      <c r="C969" s="8" t="s">
        <v>5711</v>
      </c>
      <c r="D969" s="8" t="s">
        <v>5712</v>
      </c>
      <c r="E969" s="10" t="s">
        <v>5713</v>
      </c>
      <c r="F969" s="8" t="s">
        <v>5714</v>
      </c>
      <c r="G969" s="11" t="s">
        <v>14</v>
      </c>
    </row>
    <row r="970" ht="15.75" customHeight="1">
      <c r="A970" s="8" t="s">
        <v>5715</v>
      </c>
      <c r="B970" s="9" t="s">
        <v>5716</v>
      </c>
      <c r="C970" s="8" t="s">
        <v>5717</v>
      </c>
      <c r="D970" s="8" t="s">
        <v>5718</v>
      </c>
      <c r="E970" s="10" t="s">
        <v>5719</v>
      </c>
      <c r="F970" s="8" t="s">
        <v>5720</v>
      </c>
      <c r="G970" s="11" t="s">
        <v>14</v>
      </c>
    </row>
    <row r="971" ht="15.75" customHeight="1">
      <c r="A971" s="8" t="s">
        <v>5721</v>
      </c>
      <c r="B971" s="9" t="s">
        <v>5722</v>
      </c>
      <c r="C971" s="8" t="s">
        <v>5723</v>
      </c>
      <c r="D971" s="8" t="s">
        <v>5724</v>
      </c>
      <c r="E971" s="10" t="s">
        <v>5725</v>
      </c>
      <c r="F971" s="8" t="s">
        <v>5726</v>
      </c>
      <c r="G971" s="11" t="s">
        <v>14</v>
      </c>
    </row>
    <row r="972" ht="15.75" customHeight="1">
      <c r="A972" s="8" t="s">
        <v>5727</v>
      </c>
      <c r="B972" s="9" t="s">
        <v>5728</v>
      </c>
      <c r="C972" s="8" t="s">
        <v>5729</v>
      </c>
      <c r="D972" s="8" t="s">
        <v>5730</v>
      </c>
      <c r="E972" s="10" t="s">
        <v>5731</v>
      </c>
      <c r="F972" s="8" t="s">
        <v>5732</v>
      </c>
      <c r="G972" s="11" t="s">
        <v>14</v>
      </c>
    </row>
    <row r="973" ht="15.75" customHeight="1">
      <c r="A973" s="8" t="s">
        <v>5733</v>
      </c>
      <c r="B973" s="9" t="s">
        <v>5734</v>
      </c>
      <c r="C973" s="8" t="s">
        <v>5735</v>
      </c>
      <c r="D973" s="8" t="s">
        <v>5736</v>
      </c>
      <c r="E973" s="10" t="s">
        <v>5737</v>
      </c>
      <c r="F973" s="8" t="s">
        <v>5738</v>
      </c>
      <c r="G973" s="11" t="s">
        <v>104</v>
      </c>
    </row>
    <row r="974" ht="15.75" customHeight="1">
      <c r="A974" s="8" t="s">
        <v>5739</v>
      </c>
      <c r="B974" s="9" t="s">
        <v>5740</v>
      </c>
      <c r="C974" s="8" t="s">
        <v>5741</v>
      </c>
      <c r="D974" s="8" t="s">
        <v>5742</v>
      </c>
      <c r="E974" s="10" t="s">
        <v>5743</v>
      </c>
      <c r="F974" s="8" t="s">
        <v>5744</v>
      </c>
      <c r="G974" s="11" t="s">
        <v>14</v>
      </c>
    </row>
    <row r="975" ht="15.75" customHeight="1">
      <c r="A975" s="8" t="s">
        <v>5745</v>
      </c>
      <c r="B975" s="9" t="s">
        <v>5746</v>
      </c>
      <c r="C975" s="8" t="s">
        <v>5747</v>
      </c>
      <c r="D975" s="8" t="s">
        <v>5748</v>
      </c>
      <c r="E975" s="10" t="s">
        <v>5749</v>
      </c>
      <c r="F975" s="8" t="s">
        <v>5750</v>
      </c>
      <c r="G975" s="11" t="s">
        <v>14</v>
      </c>
    </row>
    <row r="976" ht="15.75" customHeight="1">
      <c r="A976" s="8" t="s">
        <v>5751</v>
      </c>
      <c r="B976" s="9" t="s">
        <v>5752</v>
      </c>
      <c r="C976" s="8" t="s">
        <v>5753</v>
      </c>
      <c r="D976" s="8" t="s">
        <v>5754</v>
      </c>
      <c r="E976" s="10" t="s">
        <v>5755</v>
      </c>
      <c r="F976" s="8" t="s">
        <v>5756</v>
      </c>
      <c r="G976" s="11" t="s">
        <v>14</v>
      </c>
    </row>
    <row r="977" ht="15.75" customHeight="1">
      <c r="A977" s="8" t="s">
        <v>5757</v>
      </c>
      <c r="B977" s="9" t="s">
        <v>5758</v>
      </c>
      <c r="C977" s="8" t="s">
        <v>5759</v>
      </c>
      <c r="D977" s="8" t="s">
        <v>5760</v>
      </c>
      <c r="E977" s="10" t="s">
        <v>5761</v>
      </c>
      <c r="F977" s="8" t="s">
        <v>5762</v>
      </c>
      <c r="G977" s="11" t="s">
        <v>14</v>
      </c>
    </row>
    <row r="978" ht="15.75" customHeight="1">
      <c r="A978" s="8" t="s">
        <v>5763</v>
      </c>
      <c r="B978" s="9" t="s">
        <v>5764</v>
      </c>
      <c r="C978" s="8" t="s">
        <v>5765</v>
      </c>
      <c r="D978" s="8" t="s">
        <v>5766</v>
      </c>
      <c r="E978" s="10" t="s">
        <v>5767</v>
      </c>
      <c r="F978" s="8" t="s">
        <v>5768</v>
      </c>
      <c r="G978" s="11" t="s">
        <v>14</v>
      </c>
    </row>
    <row r="979" ht="15.75" customHeight="1">
      <c r="A979" s="8" t="s">
        <v>5769</v>
      </c>
      <c r="B979" s="9" t="s">
        <v>5770</v>
      </c>
      <c r="C979" s="8" t="s">
        <v>5771</v>
      </c>
      <c r="D979" s="8" t="s">
        <v>5772</v>
      </c>
      <c r="E979" s="10" t="s">
        <v>5773</v>
      </c>
      <c r="F979" s="8" t="s">
        <v>5774</v>
      </c>
      <c r="G979" s="11" t="s">
        <v>14</v>
      </c>
    </row>
    <row r="980" ht="15.75" customHeight="1">
      <c r="A980" s="8" t="s">
        <v>5775</v>
      </c>
      <c r="B980" s="9" t="s">
        <v>5776</v>
      </c>
      <c r="C980" s="8" t="s">
        <v>5777</v>
      </c>
      <c r="D980" s="8" t="s">
        <v>5778</v>
      </c>
      <c r="E980" s="10" t="s">
        <v>5779</v>
      </c>
      <c r="F980" s="8" t="s">
        <v>5780</v>
      </c>
      <c r="G980" s="11" t="s">
        <v>14</v>
      </c>
    </row>
    <row r="981" ht="15.75" customHeight="1">
      <c r="A981" s="8" t="s">
        <v>5781</v>
      </c>
      <c r="B981" s="9" t="s">
        <v>5782</v>
      </c>
      <c r="C981" s="8" t="s">
        <v>5783</v>
      </c>
      <c r="D981" s="8" t="s">
        <v>5784</v>
      </c>
      <c r="E981" s="10" t="s">
        <v>5785</v>
      </c>
      <c r="F981" s="8" t="s">
        <v>5786</v>
      </c>
      <c r="G981" s="11" t="s">
        <v>14</v>
      </c>
    </row>
    <row r="982" ht="15.75" customHeight="1">
      <c r="A982" s="8" t="s">
        <v>5787</v>
      </c>
      <c r="B982" s="9" t="s">
        <v>5788</v>
      </c>
      <c r="C982" s="8" t="s">
        <v>5789</v>
      </c>
      <c r="D982" s="8" t="s">
        <v>5790</v>
      </c>
      <c r="E982" s="10" t="s">
        <v>5791</v>
      </c>
      <c r="F982" s="8" t="s">
        <v>5792</v>
      </c>
      <c r="G982" s="11" t="s">
        <v>14</v>
      </c>
    </row>
    <row r="983" ht="15.75" customHeight="1">
      <c r="A983" s="8" t="s">
        <v>5793</v>
      </c>
      <c r="B983" s="9" t="s">
        <v>5794</v>
      </c>
      <c r="C983" s="8" t="s">
        <v>5795</v>
      </c>
      <c r="D983" s="8" t="s">
        <v>30</v>
      </c>
      <c r="E983" s="10" t="s">
        <v>5796</v>
      </c>
      <c r="F983" s="8" t="s">
        <v>5797</v>
      </c>
      <c r="G983" s="11" t="s">
        <v>14</v>
      </c>
    </row>
    <row r="984" ht="15.75" customHeight="1">
      <c r="A984" s="8" t="s">
        <v>5798</v>
      </c>
      <c r="B984" s="9" t="s">
        <v>5799</v>
      </c>
      <c r="C984" s="8" t="s">
        <v>5800</v>
      </c>
      <c r="D984" s="8" t="s">
        <v>5801</v>
      </c>
      <c r="E984" s="10" t="s">
        <v>5802</v>
      </c>
      <c r="F984" s="8" t="s">
        <v>5803</v>
      </c>
      <c r="G984" s="11" t="s">
        <v>14</v>
      </c>
    </row>
    <row r="985" ht="15.75" customHeight="1">
      <c r="A985" s="8" t="s">
        <v>5804</v>
      </c>
      <c r="B985" s="9" t="s">
        <v>5805</v>
      </c>
      <c r="C985" s="8" t="s">
        <v>5806</v>
      </c>
      <c r="D985" s="8" t="s">
        <v>5807</v>
      </c>
      <c r="E985" s="10" t="s">
        <v>5808</v>
      </c>
      <c r="F985" s="8" t="s">
        <v>5809</v>
      </c>
      <c r="G985" s="11" t="s">
        <v>14</v>
      </c>
    </row>
    <row r="986" ht="15.75" customHeight="1">
      <c r="A986" s="8" t="s">
        <v>5810</v>
      </c>
      <c r="B986" s="9" t="s">
        <v>5811</v>
      </c>
      <c r="C986" s="8" t="s">
        <v>5812</v>
      </c>
      <c r="D986" s="8" t="s">
        <v>5813</v>
      </c>
      <c r="E986" s="10" t="s">
        <v>5814</v>
      </c>
      <c r="F986" s="8" t="s">
        <v>5815</v>
      </c>
      <c r="G986" s="11" t="s">
        <v>14</v>
      </c>
    </row>
    <row r="987" ht="15.75" customHeight="1">
      <c r="A987" s="8" t="s">
        <v>5816</v>
      </c>
      <c r="B987" s="9" t="s">
        <v>5817</v>
      </c>
      <c r="C987" s="8" t="s">
        <v>5818</v>
      </c>
      <c r="D987" s="8" t="s">
        <v>5819</v>
      </c>
      <c r="E987" s="10" t="s">
        <v>5820</v>
      </c>
      <c r="F987" s="8" t="s">
        <v>5821</v>
      </c>
      <c r="G987" s="11" t="s">
        <v>14</v>
      </c>
    </row>
    <row r="988" ht="15.75" customHeight="1">
      <c r="A988" s="8" t="s">
        <v>5822</v>
      </c>
      <c r="B988" s="9" t="s">
        <v>5823</v>
      </c>
      <c r="C988" s="8" t="s">
        <v>5824</v>
      </c>
      <c r="D988" s="8" t="s">
        <v>5825</v>
      </c>
      <c r="E988" s="10" t="s">
        <v>5826</v>
      </c>
      <c r="F988" s="8" t="s">
        <v>5827</v>
      </c>
      <c r="G988" s="11" t="s">
        <v>14</v>
      </c>
    </row>
    <row r="989" ht="15.75" customHeight="1">
      <c r="A989" s="8" t="s">
        <v>5828</v>
      </c>
      <c r="B989" s="9" t="s">
        <v>5829</v>
      </c>
      <c r="C989" s="8" t="s">
        <v>5830</v>
      </c>
      <c r="D989" s="8" t="s">
        <v>5831</v>
      </c>
      <c r="E989" s="10" t="s">
        <v>5832</v>
      </c>
      <c r="F989" s="8" t="s">
        <v>5833</v>
      </c>
      <c r="G989" s="11" t="s">
        <v>14</v>
      </c>
    </row>
    <row r="990" ht="15.75" customHeight="1">
      <c r="A990" s="8" t="s">
        <v>5834</v>
      </c>
      <c r="B990" s="9" t="s">
        <v>5835</v>
      </c>
      <c r="C990" s="8" t="s">
        <v>5836</v>
      </c>
      <c r="D990" s="8" t="s">
        <v>5837</v>
      </c>
      <c r="E990" s="10" t="s">
        <v>5838</v>
      </c>
      <c r="F990" s="8" t="s">
        <v>5839</v>
      </c>
      <c r="G990" s="11" t="s">
        <v>14</v>
      </c>
    </row>
    <row r="991" ht="15.75" customHeight="1">
      <c r="A991" s="8" t="s">
        <v>5840</v>
      </c>
      <c r="B991" s="9" t="s">
        <v>5841</v>
      </c>
      <c r="C991" s="8" t="s">
        <v>5842</v>
      </c>
      <c r="D991" s="8" t="s">
        <v>5843</v>
      </c>
      <c r="E991" s="10" t="s">
        <v>5844</v>
      </c>
      <c r="F991" s="8" t="s">
        <v>5845</v>
      </c>
      <c r="G991" s="11" t="s">
        <v>14</v>
      </c>
    </row>
    <row r="992" ht="15.75" customHeight="1">
      <c r="A992" s="8" t="s">
        <v>5846</v>
      </c>
      <c r="B992" s="9" t="s">
        <v>5847</v>
      </c>
      <c r="C992" s="8" t="s">
        <v>5848</v>
      </c>
      <c r="D992" s="8" t="s">
        <v>5849</v>
      </c>
      <c r="E992" s="10" t="s">
        <v>5850</v>
      </c>
      <c r="F992" s="8" t="s">
        <v>5851</v>
      </c>
      <c r="G992" s="11" t="s">
        <v>14</v>
      </c>
    </row>
    <row r="993" ht="15.75" customHeight="1">
      <c r="A993" s="8" t="s">
        <v>5852</v>
      </c>
      <c r="B993" s="9" t="s">
        <v>5853</v>
      </c>
      <c r="C993" s="8" t="s">
        <v>5854</v>
      </c>
      <c r="D993" s="8" t="s">
        <v>5855</v>
      </c>
      <c r="E993" s="10" t="s">
        <v>5856</v>
      </c>
      <c r="F993" s="8" t="s">
        <v>5857</v>
      </c>
      <c r="G993" s="11" t="s">
        <v>14</v>
      </c>
    </row>
    <row r="994" ht="15.75" customHeight="1">
      <c r="A994" s="8" t="s">
        <v>5858</v>
      </c>
      <c r="B994" s="9" t="s">
        <v>5859</v>
      </c>
      <c r="C994" s="8" t="s">
        <v>5860</v>
      </c>
      <c r="D994" s="8" t="s">
        <v>5861</v>
      </c>
      <c r="E994" s="10" t="s">
        <v>5862</v>
      </c>
      <c r="F994" s="8" t="s">
        <v>5863</v>
      </c>
      <c r="G994" s="11" t="s">
        <v>14</v>
      </c>
    </row>
    <row r="995" ht="15.75" customHeight="1">
      <c r="A995" s="8" t="s">
        <v>5864</v>
      </c>
      <c r="B995" s="9" t="s">
        <v>5865</v>
      </c>
      <c r="C995" s="8" t="s">
        <v>5866</v>
      </c>
      <c r="D995" s="8" t="s">
        <v>5867</v>
      </c>
      <c r="E995" s="10" t="s">
        <v>5868</v>
      </c>
      <c r="F995" s="8" t="s">
        <v>5869</v>
      </c>
      <c r="G995" s="11" t="s">
        <v>14</v>
      </c>
    </row>
    <row r="996" ht="15.75" customHeight="1">
      <c r="A996" s="8" t="s">
        <v>5870</v>
      </c>
      <c r="B996" s="9" t="s">
        <v>5871</v>
      </c>
      <c r="C996" s="8" t="s">
        <v>5872</v>
      </c>
      <c r="D996" s="8" t="s">
        <v>5873</v>
      </c>
      <c r="E996" s="10" t="s">
        <v>5874</v>
      </c>
      <c r="F996" s="8" t="s">
        <v>5875</v>
      </c>
      <c r="G996" s="11" t="s">
        <v>14</v>
      </c>
    </row>
    <row r="997" ht="15.75" customHeight="1">
      <c r="A997" s="8" t="s">
        <v>5876</v>
      </c>
      <c r="B997" s="9" t="s">
        <v>5877</v>
      </c>
      <c r="C997" s="8" t="s">
        <v>5878</v>
      </c>
      <c r="D997" s="8" t="s">
        <v>5879</v>
      </c>
      <c r="E997" s="10" t="s">
        <v>5880</v>
      </c>
      <c r="F997" s="8" t="s">
        <v>5881</v>
      </c>
      <c r="G997" s="11" t="s">
        <v>14</v>
      </c>
    </row>
    <row r="998" ht="15.75" customHeight="1">
      <c r="A998" s="8" t="s">
        <v>5882</v>
      </c>
      <c r="B998" s="9" t="s">
        <v>5883</v>
      </c>
      <c r="C998" s="8" t="s">
        <v>5884</v>
      </c>
      <c r="D998" s="8" t="s">
        <v>5885</v>
      </c>
      <c r="E998" s="10" t="s">
        <v>5886</v>
      </c>
      <c r="F998" s="8" t="s">
        <v>5887</v>
      </c>
      <c r="G998" s="11" t="s">
        <v>104</v>
      </c>
    </row>
    <row r="999" ht="15.75" customHeight="1">
      <c r="A999" s="8" t="s">
        <v>5888</v>
      </c>
      <c r="B999" s="9" t="s">
        <v>5889</v>
      </c>
      <c r="C999" s="8" t="s">
        <v>5890</v>
      </c>
      <c r="D999" s="8" t="s">
        <v>5891</v>
      </c>
      <c r="E999" s="10" t="s">
        <v>5892</v>
      </c>
      <c r="F999" s="8" t="s">
        <v>5893</v>
      </c>
      <c r="G999" s="11" t="s">
        <v>14</v>
      </c>
    </row>
    <row r="1000" ht="15.75" customHeight="1">
      <c r="A1000" s="8" t="s">
        <v>5894</v>
      </c>
      <c r="B1000" s="9" t="s">
        <v>5895</v>
      </c>
      <c r="C1000" s="8" t="s">
        <v>2245</v>
      </c>
      <c r="D1000" s="8" t="s">
        <v>5896</v>
      </c>
      <c r="E1000" s="10" t="s">
        <v>5897</v>
      </c>
      <c r="F1000" s="8" t="s">
        <v>5898</v>
      </c>
      <c r="G1000" s="11" t="s">
        <v>14</v>
      </c>
    </row>
    <row r="1001" ht="15.75" customHeight="1">
      <c r="A1001" s="8" t="s">
        <v>5899</v>
      </c>
      <c r="B1001" s="9" t="s">
        <v>5900</v>
      </c>
      <c r="C1001" s="8" t="s">
        <v>5901</v>
      </c>
      <c r="D1001" s="8" t="s">
        <v>5902</v>
      </c>
      <c r="E1001" s="10" t="s">
        <v>5903</v>
      </c>
      <c r="F1001" s="8" t="s">
        <v>5904</v>
      </c>
      <c r="G1001" s="11" t="s">
        <v>14</v>
      </c>
    </row>
    <row r="1002" ht="15.75" customHeight="1">
      <c r="A1002" s="8" t="s">
        <v>5905</v>
      </c>
      <c r="B1002" s="9" t="s">
        <v>5906</v>
      </c>
      <c r="C1002" s="8" t="s">
        <v>5907</v>
      </c>
      <c r="D1002" s="8" t="s">
        <v>5908</v>
      </c>
      <c r="E1002" s="10" t="s">
        <v>5909</v>
      </c>
      <c r="F1002" s="8" t="s">
        <v>5910</v>
      </c>
      <c r="G1002" s="11" t="s">
        <v>104</v>
      </c>
    </row>
    <row r="1003" ht="15.75" customHeight="1">
      <c r="A1003" s="8" t="s">
        <v>5911</v>
      </c>
      <c r="B1003" s="9" t="s">
        <v>5912</v>
      </c>
      <c r="C1003" s="8" t="s">
        <v>5913</v>
      </c>
      <c r="D1003" s="8" t="s">
        <v>5914</v>
      </c>
      <c r="E1003" s="10" t="s">
        <v>5915</v>
      </c>
      <c r="F1003" s="8" t="s">
        <v>5916</v>
      </c>
      <c r="G1003" s="11" t="s">
        <v>14</v>
      </c>
    </row>
    <row r="1004" ht="15.75" customHeight="1">
      <c r="A1004" s="8" t="s">
        <v>5917</v>
      </c>
      <c r="B1004" s="9" t="s">
        <v>5918</v>
      </c>
      <c r="C1004" s="8" t="s">
        <v>5919</v>
      </c>
      <c r="D1004" s="8" t="s">
        <v>5920</v>
      </c>
      <c r="E1004" s="10" t="s">
        <v>5921</v>
      </c>
      <c r="F1004" s="8" t="s">
        <v>5922</v>
      </c>
      <c r="G1004" s="11" t="s">
        <v>14</v>
      </c>
    </row>
    <row r="1005" ht="15.75" customHeight="1">
      <c r="A1005" s="8" t="s">
        <v>5923</v>
      </c>
      <c r="B1005" s="9" t="s">
        <v>5924</v>
      </c>
      <c r="C1005" s="8" t="s">
        <v>17</v>
      </c>
      <c r="D1005" s="8" t="s">
        <v>5925</v>
      </c>
      <c r="E1005" s="10" t="s">
        <v>5926</v>
      </c>
      <c r="F1005" s="8" t="s">
        <v>5927</v>
      </c>
      <c r="G1005" s="11" t="s">
        <v>14</v>
      </c>
    </row>
    <row r="1006" ht="15.75" customHeight="1">
      <c r="A1006" s="8" t="s">
        <v>5928</v>
      </c>
      <c r="B1006" s="9" t="s">
        <v>5929</v>
      </c>
      <c r="C1006" s="8" t="s">
        <v>5930</v>
      </c>
      <c r="D1006" s="8" t="s">
        <v>5931</v>
      </c>
      <c r="E1006" s="10" t="s">
        <v>5932</v>
      </c>
      <c r="F1006" s="8" t="s">
        <v>5933</v>
      </c>
      <c r="G1006" s="11" t="s">
        <v>104</v>
      </c>
    </row>
    <row r="1007" ht="15.75" customHeight="1">
      <c r="A1007" s="8" t="s">
        <v>5934</v>
      </c>
      <c r="B1007" s="9" t="s">
        <v>5935</v>
      </c>
      <c r="C1007" s="8" t="s">
        <v>5936</v>
      </c>
      <c r="D1007" s="8" t="s">
        <v>5937</v>
      </c>
      <c r="E1007" s="10" t="s">
        <v>5938</v>
      </c>
      <c r="F1007" s="8" t="s">
        <v>5939</v>
      </c>
      <c r="G1007" s="11" t="s">
        <v>14</v>
      </c>
    </row>
    <row r="1008" ht="15.75" customHeight="1">
      <c r="A1008" s="8" t="s">
        <v>5940</v>
      </c>
      <c r="B1008" s="9" t="s">
        <v>5941</v>
      </c>
      <c r="C1008" s="8" t="s">
        <v>5942</v>
      </c>
      <c r="D1008" s="8" t="s">
        <v>5943</v>
      </c>
      <c r="E1008" s="10" t="s">
        <v>5944</v>
      </c>
      <c r="F1008" s="8" t="s">
        <v>5945</v>
      </c>
      <c r="G1008" s="11" t="s">
        <v>14</v>
      </c>
    </row>
    <row r="1009" ht="15.75" customHeight="1">
      <c r="A1009" s="8" t="s">
        <v>5946</v>
      </c>
      <c r="B1009" s="9" t="s">
        <v>5947</v>
      </c>
      <c r="C1009" s="8" t="s">
        <v>5948</v>
      </c>
      <c r="D1009" s="8" t="s">
        <v>5949</v>
      </c>
      <c r="E1009" s="10" t="s">
        <v>5950</v>
      </c>
      <c r="F1009" s="8" t="s">
        <v>5951</v>
      </c>
      <c r="G1009" s="11" t="s">
        <v>104</v>
      </c>
    </row>
    <row r="1010" ht="15.75" customHeight="1">
      <c r="A1010" s="8" t="s">
        <v>5952</v>
      </c>
      <c r="B1010" s="9" t="s">
        <v>5953</v>
      </c>
      <c r="C1010" s="8" t="s">
        <v>5954</v>
      </c>
      <c r="D1010" s="8" t="s">
        <v>5955</v>
      </c>
      <c r="E1010" s="10" t="s">
        <v>5956</v>
      </c>
      <c r="F1010" s="8" t="s">
        <v>5957</v>
      </c>
      <c r="G1010" s="11" t="s">
        <v>14</v>
      </c>
    </row>
    <row r="1011" ht="15.75" customHeight="1">
      <c r="A1011" s="8" t="s">
        <v>5958</v>
      </c>
      <c r="B1011" s="9" t="s">
        <v>5959</v>
      </c>
      <c r="C1011" s="8" t="s">
        <v>5960</v>
      </c>
      <c r="D1011" s="8" t="s">
        <v>5961</v>
      </c>
      <c r="E1011" s="10" t="s">
        <v>5962</v>
      </c>
      <c r="F1011" s="8" t="s">
        <v>5963</v>
      </c>
      <c r="G1011" s="11" t="s">
        <v>104</v>
      </c>
    </row>
    <row r="1012" ht="15.75" customHeight="1">
      <c r="A1012" s="8" t="s">
        <v>5964</v>
      </c>
      <c r="B1012" s="9" t="s">
        <v>5965</v>
      </c>
      <c r="C1012" s="8" t="s">
        <v>5966</v>
      </c>
      <c r="D1012" s="8" t="s">
        <v>5967</v>
      </c>
      <c r="E1012" s="10" t="s">
        <v>5968</v>
      </c>
      <c r="F1012" s="8" t="s">
        <v>5969</v>
      </c>
      <c r="G1012" s="11" t="s">
        <v>14</v>
      </c>
    </row>
    <row r="1013" ht="15.75" customHeight="1">
      <c r="A1013" s="8" t="s">
        <v>5970</v>
      </c>
      <c r="B1013" s="9" t="s">
        <v>5971</v>
      </c>
      <c r="C1013" s="8" t="s">
        <v>5972</v>
      </c>
      <c r="D1013" s="8" t="s">
        <v>5973</v>
      </c>
      <c r="E1013" s="10" t="s">
        <v>5974</v>
      </c>
      <c r="F1013" s="8" t="s">
        <v>5975</v>
      </c>
      <c r="G1013" s="11" t="s">
        <v>104</v>
      </c>
    </row>
    <row r="1014" ht="15.75" customHeight="1">
      <c r="A1014" s="8" t="s">
        <v>5976</v>
      </c>
      <c r="B1014" s="9" t="s">
        <v>5977</v>
      </c>
      <c r="C1014" s="8" t="s">
        <v>5978</v>
      </c>
      <c r="D1014" s="8" t="s">
        <v>5979</v>
      </c>
      <c r="E1014" s="10" t="s">
        <v>5980</v>
      </c>
      <c r="F1014" s="8" t="s">
        <v>5981</v>
      </c>
      <c r="G1014" s="11" t="s">
        <v>14</v>
      </c>
    </row>
    <row r="1015" ht="15.75" customHeight="1">
      <c r="A1015" s="8" t="s">
        <v>5982</v>
      </c>
      <c r="B1015" s="9" t="s">
        <v>5983</v>
      </c>
      <c r="C1015" s="8" t="s">
        <v>5984</v>
      </c>
      <c r="D1015" s="8" t="s">
        <v>5985</v>
      </c>
      <c r="E1015" s="10" t="s">
        <v>5986</v>
      </c>
      <c r="F1015" s="8" t="s">
        <v>5987</v>
      </c>
      <c r="G1015" s="11" t="s">
        <v>14</v>
      </c>
    </row>
    <row r="1016" ht="15.75" customHeight="1">
      <c r="A1016" s="8" t="s">
        <v>5988</v>
      </c>
      <c r="B1016" s="9" t="s">
        <v>5989</v>
      </c>
      <c r="C1016" s="8" t="s">
        <v>5990</v>
      </c>
      <c r="D1016" s="8" t="s">
        <v>5991</v>
      </c>
      <c r="E1016" s="10" t="s">
        <v>5992</v>
      </c>
      <c r="F1016" s="8" t="s">
        <v>5993</v>
      </c>
      <c r="G1016" s="11" t="s">
        <v>104</v>
      </c>
    </row>
    <row r="1017" ht="15.75" customHeight="1">
      <c r="A1017" s="8" t="s">
        <v>5994</v>
      </c>
      <c r="B1017" s="9" t="s">
        <v>5995</v>
      </c>
      <c r="C1017" s="8" t="s">
        <v>5996</v>
      </c>
      <c r="D1017" s="8" t="s">
        <v>5997</v>
      </c>
      <c r="E1017" s="10" t="s">
        <v>5998</v>
      </c>
      <c r="F1017" s="8" t="s">
        <v>5999</v>
      </c>
      <c r="G1017" s="11" t="s">
        <v>14</v>
      </c>
    </row>
    <row r="1018" ht="15.75" customHeight="1">
      <c r="A1018" s="8" t="s">
        <v>6000</v>
      </c>
      <c r="B1018" s="9" t="s">
        <v>6001</v>
      </c>
      <c r="C1018" s="8" t="s">
        <v>6002</v>
      </c>
      <c r="D1018" s="8" t="s">
        <v>6003</v>
      </c>
      <c r="E1018" s="10" t="s">
        <v>6004</v>
      </c>
      <c r="F1018" s="8" t="s">
        <v>6005</v>
      </c>
      <c r="G1018" s="11" t="s">
        <v>14</v>
      </c>
    </row>
    <row r="1019" ht="15.75" customHeight="1">
      <c r="A1019" s="8" t="s">
        <v>6006</v>
      </c>
      <c r="B1019" s="9" t="s">
        <v>6007</v>
      </c>
      <c r="C1019" s="8" t="s">
        <v>5186</v>
      </c>
      <c r="D1019" s="8" t="s">
        <v>6008</v>
      </c>
      <c r="E1019" s="10" t="s">
        <v>6009</v>
      </c>
      <c r="F1019" s="8" t="s">
        <v>6010</v>
      </c>
      <c r="G1019" s="11" t="s">
        <v>14</v>
      </c>
    </row>
    <row r="1020" ht="15.75" customHeight="1">
      <c r="A1020" s="8" t="s">
        <v>6011</v>
      </c>
      <c r="B1020" s="9" t="s">
        <v>6012</v>
      </c>
      <c r="C1020" s="8" t="s">
        <v>6013</v>
      </c>
      <c r="D1020" s="8" t="s">
        <v>6014</v>
      </c>
      <c r="E1020" s="10" t="s">
        <v>6015</v>
      </c>
      <c r="F1020" s="8" t="s">
        <v>6016</v>
      </c>
      <c r="G1020" s="11" t="s">
        <v>14</v>
      </c>
    </row>
    <row r="1021" ht="15.75" customHeight="1">
      <c r="A1021" s="8" t="s">
        <v>6017</v>
      </c>
      <c r="B1021" s="9" t="s">
        <v>6018</v>
      </c>
      <c r="C1021" s="8" t="s">
        <v>6019</v>
      </c>
      <c r="D1021" s="8" t="s">
        <v>6020</v>
      </c>
      <c r="E1021" s="10" t="s">
        <v>6021</v>
      </c>
      <c r="F1021" s="8" t="s">
        <v>6022</v>
      </c>
      <c r="G1021" s="11" t="s">
        <v>104</v>
      </c>
    </row>
    <row r="1022" ht="15.75" customHeight="1">
      <c r="A1022" s="8" t="s">
        <v>6023</v>
      </c>
      <c r="B1022" s="9" t="s">
        <v>6024</v>
      </c>
      <c r="C1022" s="8" t="s">
        <v>6025</v>
      </c>
      <c r="D1022" s="8" t="s">
        <v>30</v>
      </c>
      <c r="E1022" s="10" t="s">
        <v>6026</v>
      </c>
      <c r="F1022" s="8" t="s">
        <v>6027</v>
      </c>
      <c r="G1022" s="11" t="s">
        <v>14</v>
      </c>
    </row>
    <row r="1023" ht="15.75" customHeight="1">
      <c r="A1023" s="8" t="s">
        <v>6028</v>
      </c>
      <c r="B1023" s="9" t="s">
        <v>6029</v>
      </c>
      <c r="C1023" s="8" t="s">
        <v>6030</v>
      </c>
      <c r="D1023" s="8" t="s">
        <v>6031</v>
      </c>
      <c r="E1023" s="10" t="s">
        <v>6032</v>
      </c>
      <c r="F1023" s="8" t="s">
        <v>6033</v>
      </c>
      <c r="G1023" s="11" t="s">
        <v>14</v>
      </c>
    </row>
    <row r="1024" ht="15.75" customHeight="1">
      <c r="A1024" s="8" t="s">
        <v>6034</v>
      </c>
      <c r="B1024" s="9" t="s">
        <v>6035</v>
      </c>
      <c r="C1024" s="8" t="s">
        <v>6036</v>
      </c>
      <c r="D1024" s="8" t="s">
        <v>6037</v>
      </c>
      <c r="E1024" s="10" t="s">
        <v>6038</v>
      </c>
      <c r="F1024" s="8" t="s">
        <v>6039</v>
      </c>
      <c r="G1024" s="11" t="s">
        <v>14</v>
      </c>
    </row>
    <row r="1025" ht="15.75" customHeight="1">
      <c r="A1025" s="8" t="s">
        <v>6040</v>
      </c>
      <c r="B1025" s="9" t="s">
        <v>6041</v>
      </c>
      <c r="C1025" s="8" t="s">
        <v>6042</v>
      </c>
      <c r="D1025" s="8" t="s">
        <v>6043</v>
      </c>
      <c r="E1025" s="10" t="s">
        <v>6044</v>
      </c>
      <c r="F1025" s="8" t="s">
        <v>6045</v>
      </c>
      <c r="G1025" s="11" t="s">
        <v>14</v>
      </c>
    </row>
    <row r="1026" ht="15.75" customHeight="1">
      <c r="A1026" s="8" t="s">
        <v>6046</v>
      </c>
      <c r="B1026" s="9" t="s">
        <v>6047</v>
      </c>
      <c r="C1026" s="8" t="s">
        <v>6048</v>
      </c>
      <c r="D1026" s="8" t="s">
        <v>6049</v>
      </c>
      <c r="E1026" s="10" t="s">
        <v>6050</v>
      </c>
      <c r="F1026" s="8" t="s">
        <v>6051</v>
      </c>
      <c r="G1026" s="11" t="s">
        <v>14</v>
      </c>
    </row>
    <row r="1027" ht="15.75" customHeight="1">
      <c r="A1027" s="8" t="s">
        <v>6052</v>
      </c>
      <c r="B1027" s="9" t="s">
        <v>6053</v>
      </c>
      <c r="C1027" s="8" t="s">
        <v>5795</v>
      </c>
      <c r="D1027" s="8" t="s">
        <v>6054</v>
      </c>
      <c r="E1027" s="10" t="s">
        <v>6055</v>
      </c>
      <c r="F1027" s="8" t="s">
        <v>6056</v>
      </c>
      <c r="G1027" s="11" t="s">
        <v>14</v>
      </c>
    </row>
    <row r="1028" ht="15.75" customHeight="1">
      <c r="A1028" s="8" t="s">
        <v>6057</v>
      </c>
      <c r="B1028" s="9" t="s">
        <v>6058</v>
      </c>
      <c r="C1028" s="8" t="s">
        <v>6059</v>
      </c>
      <c r="D1028" s="8" t="s">
        <v>6060</v>
      </c>
      <c r="E1028" s="10" t="s">
        <v>6061</v>
      </c>
      <c r="F1028" s="8" t="s">
        <v>6062</v>
      </c>
      <c r="G1028" s="11" t="s">
        <v>104</v>
      </c>
    </row>
    <row r="1029" ht="15.75" customHeight="1">
      <c r="A1029" s="8" t="s">
        <v>6063</v>
      </c>
      <c r="B1029" s="9" t="s">
        <v>6064</v>
      </c>
      <c r="C1029" s="8" t="s">
        <v>6065</v>
      </c>
      <c r="D1029" s="8" t="s">
        <v>6066</v>
      </c>
      <c r="E1029" s="10" t="s">
        <v>6067</v>
      </c>
      <c r="F1029" s="8" t="s">
        <v>6068</v>
      </c>
      <c r="G1029" s="11" t="s">
        <v>14</v>
      </c>
    </row>
    <row r="1030" ht="15.75" customHeight="1">
      <c r="A1030" s="8" t="s">
        <v>6069</v>
      </c>
      <c r="B1030" s="9" t="s">
        <v>6070</v>
      </c>
      <c r="C1030" s="8" t="s">
        <v>6071</v>
      </c>
      <c r="D1030" s="8" t="s">
        <v>6072</v>
      </c>
      <c r="E1030" s="10" t="s">
        <v>6073</v>
      </c>
      <c r="F1030" s="8" t="s">
        <v>6074</v>
      </c>
      <c r="G1030" s="11" t="s">
        <v>14</v>
      </c>
    </row>
    <row r="1031" ht="15.75" customHeight="1">
      <c r="A1031" s="8" t="s">
        <v>6075</v>
      </c>
      <c r="B1031" s="9" t="s">
        <v>6076</v>
      </c>
      <c r="C1031" s="8" t="s">
        <v>6077</v>
      </c>
      <c r="D1031" s="8" t="s">
        <v>6078</v>
      </c>
      <c r="E1031" s="10" t="s">
        <v>6079</v>
      </c>
      <c r="F1031" s="8" t="s">
        <v>6080</v>
      </c>
      <c r="G1031" s="11" t="s">
        <v>14</v>
      </c>
    </row>
    <row r="1032" ht="15.75" customHeight="1">
      <c r="A1032" s="8" t="s">
        <v>6081</v>
      </c>
      <c r="B1032" s="9" t="s">
        <v>6082</v>
      </c>
      <c r="C1032" s="8" t="s">
        <v>6083</v>
      </c>
      <c r="D1032" s="8" t="s">
        <v>6084</v>
      </c>
      <c r="E1032" s="10" t="s">
        <v>6085</v>
      </c>
      <c r="F1032" s="8" t="s">
        <v>6086</v>
      </c>
      <c r="G1032" s="11" t="s">
        <v>14</v>
      </c>
    </row>
    <row r="1033" ht="15.75" customHeight="1">
      <c r="A1033" s="8" t="s">
        <v>6087</v>
      </c>
      <c r="B1033" s="9" t="s">
        <v>6088</v>
      </c>
      <c r="C1033" s="8" t="s">
        <v>6089</v>
      </c>
      <c r="D1033" s="8" t="s">
        <v>6090</v>
      </c>
      <c r="E1033" s="10" t="s">
        <v>6091</v>
      </c>
      <c r="F1033" s="8" t="s">
        <v>6092</v>
      </c>
      <c r="G1033" s="11" t="s">
        <v>14</v>
      </c>
    </row>
    <row r="1034" ht="15.75" customHeight="1">
      <c r="A1034" s="8" t="s">
        <v>6093</v>
      </c>
      <c r="B1034" s="9" t="s">
        <v>6094</v>
      </c>
      <c r="C1034" s="8" t="s">
        <v>6095</v>
      </c>
      <c r="D1034" s="8" t="s">
        <v>6096</v>
      </c>
      <c r="E1034" s="10" t="s">
        <v>6097</v>
      </c>
      <c r="F1034" s="8" t="s">
        <v>6098</v>
      </c>
      <c r="G1034" s="11" t="s">
        <v>14</v>
      </c>
    </row>
    <row r="1035" ht="15.75" customHeight="1">
      <c r="A1035" s="8" t="s">
        <v>6099</v>
      </c>
      <c r="B1035" s="9" t="s">
        <v>6100</v>
      </c>
      <c r="C1035" s="8" t="s">
        <v>6101</v>
      </c>
      <c r="D1035" s="8" t="s">
        <v>6102</v>
      </c>
      <c r="E1035" s="10" t="s">
        <v>6103</v>
      </c>
      <c r="F1035" s="8" t="s">
        <v>6104</v>
      </c>
      <c r="G1035" s="11" t="s">
        <v>104</v>
      </c>
    </row>
    <row r="1036" ht="15.75" customHeight="1">
      <c r="A1036" s="8" t="s">
        <v>6105</v>
      </c>
      <c r="B1036" s="9" t="s">
        <v>6106</v>
      </c>
      <c r="C1036" s="8" t="s">
        <v>215</v>
      </c>
      <c r="D1036" s="8" t="s">
        <v>6107</v>
      </c>
      <c r="E1036" s="10" t="s">
        <v>6108</v>
      </c>
      <c r="F1036" s="8" t="s">
        <v>6109</v>
      </c>
      <c r="G1036" s="11" t="s">
        <v>14</v>
      </c>
    </row>
    <row r="1037" ht="15.75" customHeight="1">
      <c r="A1037" s="8" t="s">
        <v>6110</v>
      </c>
      <c r="B1037" s="9" t="s">
        <v>6111</v>
      </c>
      <c r="C1037" s="8" t="s">
        <v>6112</v>
      </c>
      <c r="D1037" s="8" t="s">
        <v>6113</v>
      </c>
      <c r="E1037" s="10" t="s">
        <v>6114</v>
      </c>
      <c r="F1037" s="8" t="s">
        <v>6115</v>
      </c>
      <c r="G1037" s="11" t="s">
        <v>14</v>
      </c>
    </row>
    <row r="1038" ht="15.75" customHeight="1">
      <c r="A1038" s="8" t="s">
        <v>6116</v>
      </c>
      <c r="B1038" s="9" t="s">
        <v>6117</v>
      </c>
      <c r="C1038" s="8" t="s">
        <v>6118</v>
      </c>
      <c r="D1038" s="8" t="s">
        <v>6119</v>
      </c>
      <c r="E1038" s="10" t="s">
        <v>6120</v>
      </c>
      <c r="F1038" s="8" t="s">
        <v>6121</v>
      </c>
      <c r="G1038" s="11" t="s">
        <v>14</v>
      </c>
    </row>
    <row r="1039" ht="15.75" customHeight="1">
      <c r="A1039" s="8" t="s">
        <v>6122</v>
      </c>
      <c r="B1039" s="9" t="s">
        <v>6123</v>
      </c>
      <c r="C1039" s="8" t="s">
        <v>6124</v>
      </c>
      <c r="D1039" s="8" t="s">
        <v>6125</v>
      </c>
      <c r="E1039" s="10" t="s">
        <v>6126</v>
      </c>
      <c r="F1039" s="8" t="s">
        <v>6127</v>
      </c>
      <c r="G1039" s="11" t="s">
        <v>14</v>
      </c>
    </row>
    <row r="1040" ht="15.75" customHeight="1">
      <c r="A1040" s="8" t="s">
        <v>6128</v>
      </c>
      <c r="B1040" s="9" t="s">
        <v>6129</v>
      </c>
      <c r="C1040" s="8" t="s">
        <v>6130</v>
      </c>
      <c r="D1040" s="8" t="s">
        <v>6131</v>
      </c>
      <c r="E1040" s="10" t="s">
        <v>6132</v>
      </c>
      <c r="F1040" s="8" t="s">
        <v>6133</v>
      </c>
      <c r="G1040" s="11" t="s">
        <v>14</v>
      </c>
    </row>
    <row r="1041" ht="15.75" customHeight="1">
      <c r="A1041" s="8" t="s">
        <v>6134</v>
      </c>
      <c r="B1041" s="9" t="s">
        <v>6135</v>
      </c>
      <c r="C1041" s="8" t="s">
        <v>17</v>
      </c>
      <c r="D1041" s="8" t="s">
        <v>6136</v>
      </c>
      <c r="E1041" s="10" t="s">
        <v>6137</v>
      </c>
      <c r="F1041" s="8" t="s">
        <v>6138</v>
      </c>
      <c r="G1041" s="11" t="s">
        <v>14</v>
      </c>
    </row>
    <row r="1042" ht="15.75" customHeight="1">
      <c r="A1042" s="8" t="s">
        <v>6139</v>
      </c>
      <c r="B1042" s="9" t="s">
        <v>6140</v>
      </c>
      <c r="C1042" s="8" t="s">
        <v>6141</v>
      </c>
      <c r="D1042" s="8" t="s">
        <v>6142</v>
      </c>
      <c r="E1042" s="10" t="s">
        <v>6143</v>
      </c>
      <c r="F1042" s="8" t="s">
        <v>6144</v>
      </c>
      <c r="G1042" s="11" t="s">
        <v>14</v>
      </c>
    </row>
    <row r="1043" ht="15.75" customHeight="1">
      <c r="A1043" s="8" t="s">
        <v>6145</v>
      </c>
      <c r="B1043" s="9" t="s">
        <v>6146</v>
      </c>
      <c r="C1043" s="8" t="s">
        <v>6147</v>
      </c>
      <c r="D1043" s="8" t="s">
        <v>6148</v>
      </c>
      <c r="E1043" s="10" t="s">
        <v>6149</v>
      </c>
      <c r="F1043" s="8" t="s">
        <v>6150</v>
      </c>
      <c r="G1043" s="11" t="s">
        <v>14</v>
      </c>
    </row>
    <row r="1044" ht="15.75" customHeight="1">
      <c r="A1044" s="8" t="s">
        <v>6151</v>
      </c>
      <c r="B1044" s="9" t="s">
        <v>6152</v>
      </c>
      <c r="C1044" s="8" t="s">
        <v>6153</v>
      </c>
      <c r="D1044" s="8" t="s">
        <v>6154</v>
      </c>
      <c r="E1044" s="10" t="s">
        <v>6155</v>
      </c>
      <c r="F1044" s="8" t="s">
        <v>6156</v>
      </c>
      <c r="G1044" s="11" t="s">
        <v>14</v>
      </c>
    </row>
    <row r="1045" ht="15.75" customHeight="1">
      <c r="A1045" s="8" t="s">
        <v>6157</v>
      </c>
      <c r="B1045" s="9" t="s">
        <v>6158</v>
      </c>
      <c r="C1045" s="8" t="s">
        <v>6159</v>
      </c>
      <c r="D1045" s="8" t="s">
        <v>6160</v>
      </c>
      <c r="E1045" s="10" t="s">
        <v>6161</v>
      </c>
      <c r="F1045" s="8" t="s">
        <v>6162</v>
      </c>
      <c r="G1045" s="11" t="s">
        <v>14</v>
      </c>
    </row>
    <row r="1046" ht="15.75" customHeight="1">
      <c r="A1046" s="8" t="s">
        <v>6163</v>
      </c>
      <c r="B1046" s="9" t="s">
        <v>6164</v>
      </c>
      <c r="C1046" s="8" t="s">
        <v>6165</v>
      </c>
      <c r="D1046" s="8" t="s">
        <v>6166</v>
      </c>
      <c r="E1046" s="10" t="s">
        <v>6167</v>
      </c>
      <c r="F1046" s="8" t="s">
        <v>6168</v>
      </c>
      <c r="G1046" s="11" t="s">
        <v>104</v>
      </c>
    </row>
    <row r="1047" ht="15.75" customHeight="1">
      <c r="A1047" s="8" t="s">
        <v>6169</v>
      </c>
      <c r="B1047" s="9" t="s">
        <v>6170</v>
      </c>
      <c r="C1047" s="8" t="s">
        <v>6171</v>
      </c>
      <c r="D1047" s="8" t="s">
        <v>6172</v>
      </c>
      <c r="E1047" s="10" t="s">
        <v>6173</v>
      </c>
      <c r="F1047" s="8" t="s">
        <v>6174</v>
      </c>
      <c r="G1047" s="11" t="s">
        <v>104</v>
      </c>
    </row>
    <row r="1048" ht="15.75" customHeight="1">
      <c r="A1048" s="8" t="s">
        <v>6175</v>
      </c>
      <c r="B1048" s="9" t="s">
        <v>6176</v>
      </c>
      <c r="C1048" s="8" t="s">
        <v>6177</v>
      </c>
      <c r="D1048" s="8" t="s">
        <v>6178</v>
      </c>
      <c r="E1048" s="10" t="s">
        <v>6179</v>
      </c>
      <c r="F1048" s="8" t="s">
        <v>6180</v>
      </c>
      <c r="G1048" s="11" t="s">
        <v>104</v>
      </c>
    </row>
    <row r="1049" ht="15.75" customHeight="1">
      <c r="A1049" s="8" t="s">
        <v>6181</v>
      </c>
      <c r="B1049" s="9" t="s">
        <v>6182</v>
      </c>
      <c r="C1049" s="8" t="s">
        <v>423</v>
      </c>
      <c r="D1049" s="8" t="s">
        <v>6183</v>
      </c>
      <c r="E1049" s="10" t="s">
        <v>6184</v>
      </c>
      <c r="F1049" s="8" t="s">
        <v>6185</v>
      </c>
      <c r="G1049" s="11" t="s">
        <v>14</v>
      </c>
    </row>
    <row r="1050" ht="15.75" customHeight="1">
      <c r="A1050" s="8" t="s">
        <v>6186</v>
      </c>
      <c r="B1050" s="9" t="s">
        <v>6187</v>
      </c>
      <c r="C1050" s="8" t="s">
        <v>6188</v>
      </c>
      <c r="D1050" s="8" t="s">
        <v>6189</v>
      </c>
      <c r="E1050" s="10" t="s">
        <v>6190</v>
      </c>
      <c r="F1050" s="8" t="s">
        <v>6191</v>
      </c>
      <c r="G1050" s="11" t="s">
        <v>104</v>
      </c>
    </row>
    <row r="1051" ht="15.75" customHeight="1">
      <c r="A1051" s="8" t="s">
        <v>6192</v>
      </c>
      <c r="B1051" s="9" t="s">
        <v>6193</v>
      </c>
      <c r="C1051" s="8" t="s">
        <v>6194</v>
      </c>
      <c r="D1051" s="8" t="s">
        <v>30</v>
      </c>
      <c r="E1051" s="10" t="s">
        <v>6195</v>
      </c>
      <c r="F1051" s="8" t="s">
        <v>6196</v>
      </c>
      <c r="G1051" s="11" t="s">
        <v>14</v>
      </c>
    </row>
    <row r="1052" ht="15.75" customHeight="1">
      <c r="A1052" s="8" t="s">
        <v>6197</v>
      </c>
      <c r="B1052" s="9" t="s">
        <v>6198</v>
      </c>
      <c r="C1052" s="8" t="s">
        <v>6199</v>
      </c>
      <c r="D1052" s="8" t="s">
        <v>6200</v>
      </c>
      <c r="E1052" s="10" t="s">
        <v>6201</v>
      </c>
      <c r="F1052" s="8" t="s">
        <v>6202</v>
      </c>
      <c r="G1052" s="11" t="s">
        <v>14</v>
      </c>
    </row>
    <row r="1053" ht="15.75" customHeight="1">
      <c r="A1053" s="8" t="s">
        <v>6203</v>
      </c>
      <c r="B1053" s="9" t="s">
        <v>6204</v>
      </c>
      <c r="C1053" s="8" t="s">
        <v>6205</v>
      </c>
      <c r="D1053" s="8" t="s">
        <v>6206</v>
      </c>
      <c r="E1053" s="10" t="s">
        <v>6207</v>
      </c>
      <c r="F1053" s="8" t="s">
        <v>6208</v>
      </c>
      <c r="G1053" s="11" t="s">
        <v>14</v>
      </c>
    </row>
    <row r="1054" ht="15.75" customHeight="1">
      <c r="A1054" s="8" t="s">
        <v>6209</v>
      </c>
      <c r="B1054" s="9" t="s">
        <v>6210</v>
      </c>
      <c r="C1054" s="8" t="s">
        <v>6211</v>
      </c>
      <c r="D1054" s="8" t="s">
        <v>6212</v>
      </c>
      <c r="E1054" s="10" t="s">
        <v>6213</v>
      </c>
      <c r="F1054" s="8" t="s">
        <v>6214</v>
      </c>
      <c r="G1054" s="11" t="s">
        <v>14</v>
      </c>
    </row>
    <row r="1055" ht="15.75" customHeight="1">
      <c r="A1055" s="8" t="s">
        <v>6215</v>
      </c>
      <c r="B1055" s="9" t="s">
        <v>6216</v>
      </c>
      <c r="C1055" s="8" t="s">
        <v>2508</v>
      </c>
      <c r="D1055" s="8" t="s">
        <v>6217</v>
      </c>
      <c r="E1055" s="10" t="s">
        <v>6218</v>
      </c>
      <c r="F1055" s="8" t="s">
        <v>6219</v>
      </c>
      <c r="G1055" s="11" t="s">
        <v>14</v>
      </c>
    </row>
    <row r="1056" ht="15.75" customHeight="1">
      <c r="A1056" s="8" t="s">
        <v>6220</v>
      </c>
      <c r="B1056" s="9" t="s">
        <v>6221</v>
      </c>
      <c r="C1056" s="8" t="s">
        <v>1796</v>
      </c>
      <c r="D1056" s="8" t="s">
        <v>6222</v>
      </c>
      <c r="E1056" s="10" t="s">
        <v>6223</v>
      </c>
      <c r="F1056" s="8" t="s">
        <v>6224</v>
      </c>
      <c r="G1056" s="11" t="s">
        <v>14</v>
      </c>
    </row>
    <row r="1057" ht="15.75" customHeight="1">
      <c r="A1057" s="8" t="s">
        <v>6225</v>
      </c>
      <c r="B1057" s="9" t="s">
        <v>6226</v>
      </c>
      <c r="C1057" s="8" t="s">
        <v>6227</v>
      </c>
      <c r="D1057" s="8" t="s">
        <v>6228</v>
      </c>
      <c r="E1057" s="10" t="s">
        <v>6229</v>
      </c>
      <c r="F1057" s="8" t="s">
        <v>6230</v>
      </c>
      <c r="G1057" s="11" t="s">
        <v>14</v>
      </c>
    </row>
    <row r="1058" ht="15.75" customHeight="1">
      <c r="A1058" s="8" t="s">
        <v>6231</v>
      </c>
      <c r="B1058" s="9" t="s">
        <v>6232</v>
      </c>
      <c r="C1058" s="8" t="s">
        <v>6233</v>
      </c>
      <c r="D1058" s="8" t="s">
        <v>6234</v>
      </c>
      <c r="E1058" s="10" t="s">
        <v>6235</v>
      </c>
      <c r="F1058" s="8" t="s">
        <v>6236</v>
      </c>
      <c r="G1058" s="11" t="s">
        <v>104</v>
      </c>
    </row>
    <row r="1059" ht="15.75" customHeight="1">
      <c r="A1059" s="8" t="s">
        <v>6237</v>
      </c>
      <c r="B1059" s="9" t="s">
        <v>6238</v>
      </c>
      <c r="C1059" s="8" t="s">
        <v>6239</v>
      </c>
      <c r="D1059" s="8" t="s">
        <v>6240</v>
      </c>
      <c r="E1059" s="10" t="s">
        <v>6241</v>
      </c>
      <c r="F1059" s="8" t="s">
        <v>6242</v>
      </c>
      <c r="G1059" s="11" t="s">
        <v>104</v>
      </c>
    </row>
    <row r="1060" ht="15.75" customHeight="1">
      <c r="A1060" s="8" t="s">
        <v>6243</v>
      </c>
      <c r="B1060" s="9" t="s">
        <v>6244</v>
      </c>
      <c r="C1060" s="8" t="s">
        <v>6245</v>
      </c>
      <c r="D1060" s="8" t="s">
        <v>6246</v>
      </c>
      <c r="E1060" s="10" t="s">
        <v>6247</v>
      </c>
      <c r="F1060" s="8" t="s">
        <v>6248</v>
      </c>
      <c r="G1060" s="11" t="s">
        <v>14</v>
      </c>
    </row>
    <row r="1061" ht="15.75" customHeight="1">
      <c r="A1061" s="8" t="s">
        <v>6249</v>
      </c>
      <c r="B1061" s="9" t="s">
        <v>6250</v>
      </c>
      <c r="C1061" s="8" t="s">
        <v>6251</v>
      </c>
      <c r="D1061" s="8" t="s">
        <v>6252</v>
      </c>
      <c r="E1061" s="10" t="s">
        <v>6253</v>
      </c>
      <c r="F1061" s="8" t="s">
        <v>6254</v>
      </c>
      <c r="G1061" s="11" t="s">
        <v>14</v>
      </c>
    </row>
    <row r="1062" ht="15.75" customHeight="1">
      <c r="A1062" s="8" t="s">
        <v>6255</v>
      </c>
      <c r="B1062" s="9" t="s">
        <v>6256</v>
      </c>
      <c r="C1062" s="8" t="s">
        <v>6257</v>
      </c>
      <c r="D1062" s="8" t="s">
        <v>6258</v>
      </c>
      <c r="E1062" s="10" t="s">
        <v>6259</v>
      </c>
      <c r="F1062" s="8" t="s">
        <v>6260</v>
      </c>
      <c r="G1062" s="11" t="s">
        <v>14</v>
      </c>
    </row>
    <row r="1063" ht="15.75" customHeight="1">
      <c r="A1063" s="8" t="s">
        <v>6261</v>
      </c>
      <c r="B1063" s="9" t="s">
        <v>6262</v>
      </c>
      <c r="C1063" s="8" t="s">
        <v>6263</v>
      </c>
      <c r="D1063" s="8" t="s">
        <v>6264</v>
      </c>
      <c r="E1063" s="10" t="s">
        <v>6265</v>
      </c>
      <c r="F1063" s="8" t="s">
        <v>6266</v>
      </c>
      <c r="G1063" s="11" t="s">
        <v>14</v>
      </c>
    </row>
    <row r="1064" ht="15.75" customHeight="1">
      <c r="A1064" s="8" t="s">
        <v>6267</v>
      </c>
      <c r="B1064" s="9" t="s">
        <v>6268</v>
      </c>
      <c r="C1064" s="8" t="s">
        <v>6269</v>
      </c>
      <c r="D1064" s="8" t="s">
        <v>6270</v>
      </c>
      <c r="E1064" s="10" t="s">
        <v>6271</v>
      </c>
      <c r="F1064" s="8" t="s">
        <v>6272</v>
      </c>
      <c r="G1064" s="11" t="s">
        <v>14</v>
      </c>
    </row>
    <row r="1065" ht="15.75" customHeight="1">
      <c r="A1065" s="8" t="s">
        <v>6273</v>
      </c>
      <c r="B1065" s="9" t="s">
        <v>6274</v>
      </c>
      <c r="C1065" s="8" t="s">
        <v>6275</v>
      </c>
      <c r="D1065" s="8" t="s">
        <v>6276</v>
      </c>
      <c r="E1065" s="10" t="s">
        <v>6277</v>
      </c>
      <c r="F1065" s="8" t="s">
        <v>6278</v>
      </c>
      <c r="G1065" s="11" t="s">
        <v>14</v>
      </c>
    </row>
    <row r="1066" ht="15.75" customHeight="1">
      <c r="A1066" s="8" t="s">
        <v>6279</v>
      </c>
      <c r="B1066" s="9" t="s">
        <v>6280</v>
      </c>
      <c r="C1066" s="8" t="s">
        <v>6281</v>
      </c>
      <c r="D1066" s="8" t="s">
        <v>6282</v>
      </c>
      <c r="E1066" s="10" t="s">
        <v>6283</v>
      </c>
      <c r="F1066" s="8" t="s">
        <v>6284</v>
      </c>
      <c r="G1066" s="11" t="s">
        <v>14</v>
      </c>
    </row>
    <row r="1067" ht="15.75" customHeight="1">
      <c r="A1067" s="8" t="s">
        <v>6285</v>
      </c>
      <c r="B1067" s="9" t="s">
        <v>6286</v>
      </c>
      <c r="C1067" s="8" t="s">
        <v>6287</v>
      </c>
      <c r="D1067" s="8" t="s">
        <v>6288</v>
      </c>
      <c r="E1067" s="10" t="s">
        <v>6289</v>
      </c>
      <c r="F1067" s="8" t="s">
        <v>6290</v>
      </c>
      <c r="G1067" s="11" t="s">
        <v>14</v>
      </c>
    </row>
    <row r="1068" ht="15.75" customHeight="1">
      <c r="A1068" s="8" t="s">
        <v>6291</v>
      </c>
      <c r="B1068" s="9" t="s">
        <v>6292</v>
      </c>
      <c r="C1068" s="8" t="s">
        <v>6293</v>
      </c>
      <c r="D1068" s="8" t="s">
        <v>6294</v>
      </c>
      <c r="E1068" s="10" t="s">
        <v>6295</v>
      </c>
      <c r="F1068" s="8" t="s">
        <v>6296</v>
      </c>
      <c r="G1068" s="11" t="s">
        <v>14</v>
      </c>
    </row>
    <row r="1069" ht="15.75" customHeight="1">
      <c r="A1069" s="8" t="s">
        <v>6297</v>
      </c>
      <c r="B1069" s="9" t="s">
        <v>6298</v>
      </c>
      <c r="C1069" s="8" t="s">
        <v>6299</v>
      </c>
      <c r="D1069" s="8" t="s">
        <v>6300</v>
      </c>
      <c r="E1069" s="10" t="s">
        <v>6301</v>
      </c>
      <c r="F1069" s="8" t="s">
        <v>6302</v>
      </c>
      <c r="G1069" s="11" t="s">
        <v>14</v>
      </c>
    </row>
    <row r="1070" ht="15.75" customHeight="1">
      <c r="A1070" s="8" t="s">
        <v>6303</v>
      </c>
      <c r="B1070" s="9" t="s">
        <v>6304</v>
      </c>
      <c r="C1070" s="8" t="s">
        <v>5044</v>
      </c>
      <c r="D1070" s="8" t="s">
        <v>6305</v>
      </c>
      <c r="E1070" s="10" t="s">
        <v>6306</v>
      </c>
      <c r="F1070" s="8" t="s">
        <v>6307</v>
      </c>
      <c r="G1070" s="11" t="s">
        <v>14</v>
      </c>
    </row>
    <row r="1071" ht="15.75" customHeight="1">
      <c r="A1071" s="8" t="s">
        <v>6308</v>
      </c>
      <c r="B1071" s="9" t="s">
        <v>6309</v>
      </c>
      <c r="C1071" s="8" t="s">
        <v>6310</v>
      </c>
      <c r="D1071" s="8" t="s">
        <v>6311</v>
      </c>
      <c r="E1071" s="10" t="s">
        <v>6312</v>
      </c>
      <c r="F1071" s="8" t="s">
        <v>6313</v>
      </c>
      <c r="G1071" s="11" t="s">
        <v>104</v>
      </c>
    </row>
    <row r="1072" ht="15.75" customHeight="1">
      <c r="A1072" s="8" t="s">
        <v>6314</v>
      </c>
      <c r="B1072" s="9" t="s">
        <v>6315</v>
      </c>
      <c r="C1072" s="8" t="s">
        <v>6316</v>
      </c>
      <c r="D1072" s="8" t="s">
        <v>6317</v>
      </c>
      <c r="E1072" s="10" t="s">
        <v>6318</v>
      </c>
      <c r="F1072" s="8" t="s">
        <v>6319</v>
      </c>
      <c r="G1072" s="11" t="s">
        <v>14</v>
      </c>
    </row>
    <row r="1073" ht="15.75" customHeight="1">
      <c r="A1073" s="8" t="s">
        <v>6320</v>
      </c>
      <c r="B1073" s="9" t="s">
        <v>6321</v>
      </c>
      <c r="C1073" s="8" t="s">
        <v>6322</v>
      </c>
      <c r="D1073" s="8" t="s">
        <v>6323</v>
      </c>
      <c r="E1073" s="10" t="s">
        <v>6324</v>
      </c>
      <c r="F1073" s="8" t="s">
        <v>6325</v>
      </c>
      <c r="G1073" s="11" t="s">
        <v>14</v>
      </c>
    </row>
    <row r="1074" ht="15.75" customHeight="1">
      <c r="A1074" s="8" t="s">
        <v>6326</v>
      </c>
      <c r="B1074" s="9" t="s">
        <v>6327</v>
      </c>
      <c r="C1074" s="8" t="s">
        <v>6328</v>
      </c>
      <c r="D1074" s="8" t="s">
        <v>6329</v>
      </c>
      <c r="E1074" s="10" t="s">
        <v>6330</v>
      </c>
      <c r="F1074" s="8" t="s">
        <v>6331</v>
      </c>
      <c r="G1074" s="11" t="s">
        <v>14</v>
      </c>
    </row>
    <row r="1075" ht="15.75" customHeight="1">
      <c r="A1075" s="8" t="s">
        <v>6332</v>
      </c>
      <c r="B1075" s="9" t="s">
        <v>6333</v>
      </c>
      <c r="C1075" s="8" t="s">
        <v>1068</v>
      </c>
      <c r="D1075" s="8" t="s">
        <v>6334</v>
      </c>
      <c r="E1075" s="10" t="s">
        <v>6335</v>
      </c>
      <c r="F1075" s="8" t="s">
        <v>6336</v>
      </c>
      <c r="G1075" s="11" t="s">
        <v>14</v>
      </c>
    </row>
    <row r="1076" ht="15.75" customHeight="1">
      <c r="A1076" s="8" t="s">
        <v>6337</v>
      </c>
      <c r="B1076" s="9" t="s">
        <v>6338</v>
      </c>
      <c r="C1076" s="8" t="s">
        <v>6339</v>
      </c>
      <c r="D1076" s="8" t="s">
        <v>6340</v>
      </c>
      <c r="E1076" s="10" t="s">
        <v>6341</v>
      </c>
      <c r="F1076" s="8" t="s">
        <v>6342</v>
      </c>
      <c r="G1076" s="11" t="s">
        <v>14</v>
      </c>
    </row>
    <row r="1077" ht="15.75" customHeight="1">
      <c r="A1077" s="8" t="s">
        <v>6343</v>
      </c>
      <c r="B1077" s="9" t="s">
        <v>6344</v>
      </c>
      <c r="C1077" s="8" t="s">
        <v>6345</v>
      </c>
      <c r="D1077" s="8" t="s">
        <v>6346</v>
      </c>
      <c r="E1077" s="10" t="s">
        <v>6347</v>
      </c>
      <c r="F1077" s="8" t="s">
        <v>6348</v>
      </c>
      <c r="G1077" s="11" t="s">
        <v>14</v>
      </c>
    </row>
    <row r="1078" ht="15.75" customHeight="1">
      <c r="A1078" s="8" t="s">
        <v>6349</v>
      </c>
      <c r="B1078" s="9" t="s">
        <v>6350</v>
      </c>
      <c r="C1078" s="8" t="s">
        <v>6351</v>
      </c>
      <c r="D1078" s="8" t="s">
        <v>6352</v>
      </c>
      <c r="E1078" s="10" t="s">
        <v>6353</v>
      </c>
      <c r="F1078" s="8" t="s">
        <v>6354</v>
      </c>
      <c r="G1078" s="11" t="s">
        <v>14</v>
      </c>
    </row>
    <row r="1079" ht="15.75" customHeight="1">
      <c r="A1079" s="8" t="s">
        <v>6355</v>
      </c>
      <c r="B1079" s="9" t="s">
        <v>6356</v>
      </c>
      <c r="C1079" s="8" t="s">
        <v>6357</v>
      </c>
      <c r="D1079" s="8" t="s">
        <v>6358</v>
      </c>
      <c r="E1079" s="10" t="s">
        <v>6359</v>
      </c>
      <c r="F1079" s="8" t="s">
        <v>6360</v>
      </c>
      <c r="G1079" s="11" t="s">
        <v>104</v>
      </c>
    </row>
    <row r="1080" ht="15.75" customHeight="1">
      <c r="A1080" s="8" t="s">
        <v>6361</v>
      </c>
      <c r="B1080" s="9" t="s">
        <v>6362</v>
      </c>
      <c r="C1080" s="8" t="s">
        <v>6363</v>
      </c>
      <c r="D1080" s="8" t="s">
        <v>6364</v>
      </c>
      <c r="E1080" s="10" t="s">
        <v>6365</v>
      </c>
      <c r="F1080" s="8" t="s">
        <v>6366</v>
      </c>
      <c r="G1080" s="11" t="s">
        <v>14</v>
      </c>
    </row>
    <row r="1081" ht="15.75" customHeight="1">
      <c r="A1081" s="8" t="s">
        <v>6367</v>
      </c>
      <c r="B1081" s="9" t="s">
        <v>6368</v>
      </c>
      <c r="C1081" s="8" t="s">
        <v>6369</v>
      </c>
      <c r="D1081" s="8" t="s">
        <v>6370</v>
      </c>
      <c r="E1081" s="10" t="s">
        <v>6371</v>
      </c>
      <c r="F1081" s="8" t="s">
        <v>6372</v>
      </c>
      <c r="G1081" s="11" t="s">
        <v>14</v>
      </c>
    </row>
    <row r="1082" ht="15.75" customHeight="1">
      <c r="A1082" s="8" t="s">
        <v>6373</v>
      </c>
      <c r="B1082" s="9" t="s">
        <v>6374</v>
      </c>
      <c r="C1082" s="8" t="s">
        <v>6375</v>
      </c>
      <c r="D1082" s="8" t="s">
        <v>6376</v>
      </c>
      <c r="E1082" s="10" t="s">
        <v>6377</v>
      </c>
      <c r="F1082" s="8" t="s">
        <v>6378</v>
      </c>
      <c r="G1082" s="11" t="s">
        <v>14</v>
      </c>
    </row>
    <row r="1083" ht="15.75" customHeight="1">
      <c r="A1083" s="8" t="s">
        <v>6379</v>
      </c>
      <c r="B1083" s="9" t="s">
        <v>6380</v>
      </c>
      <c r="C1083" s="8" t="s">
        <v>6381</v>
      </c>
      <c r="D1083" s="8" t="s">
        <v>6382</v>
      </c>
      <c r="E1083" s="10" t="s">
        <v>6383</v>
      </c>
      <c r="F1083" s="8" t="s">
        <v>6384</v>
      </c>
      <c r="G1083" s="11" t="s">
        <v>14</v>
      </c>
    </row>
    <row r="1084" ht="15.75" customHeight="1">
      <c r="A1084" s="8" t="s">
        <v>6385</v>
      </c>
      <c r="B1084" s="9" t="s">
        <v>6386</v>
      </c>
      <c r="C1084" s="8" t="s">
        <v>6387</v>
      </c>
      <c r="D1084" s="8" t="s">
        <v>6388</v>
      </c>
      <c r="E1084" s="10" t="s">
        <v>6389</v>
      </c>
      <c r="F1084" s="8" t="s">
        <v>6390</v>
      </c>
      <c r="G1084" s="11" t="s">
        <v>14</v>
      </c>
    </row>
    <row r="1085" ht="15.75" customHeight="1">
      <c r="A1085" s="8" t="s">
        <v>6391</v>
      </c>
      <c r="B1085" s="9" t="s">
        <v>6392</v>
      </c>
      <c r="C1085" s="8" t="s">
        <v>6393</v>
      </c>
      <c r="D1085" s="8" t="s">
        <v>6394</v>
      </c>
      <c r="E1085" s="10" t="s">
        <v>6395</v>
      </c>
      <c r="F1085" s="8" t="s">
        <v>6396</v>
      </c>
      <c r="G1085" s="11" t="s">
        <v>104</v>
      </c>
    </row>
    <row r="1086" ht="15.75" customHeight="1">
      <c r="A1086" s="8" t="s">
        <v>6397</v>
      </c>
      <c r="B1086" s="9" t="s">
        <v>6398</v>
      </c>
      <c r="C1086" s="8" t="s">
        <v>6399</v>
      </c>
      <c r="D1086" s="8" t="s">
        <v>6400</v>
      </c>
      <c r="E1086" s="10" t="s">
        <v>6401</v>
      </c>
      <c r="F1086" s="8" t="s">
        <v>6402</v>
      </c>
      <c r="G1086" s="11" t="s">
        <v>14</v>
      </c>
    </row>
    <row r="1087" ht="15.75" customHeight="1">
      <c r="A1087" s="8" t="s">
        <v>6403</v>
      </c>
      <c r="B1087" s="9" t="s">
        <v>6404</v>
      </c>
      <c r="C1087" s="8" t="s">
        <v>6405</v>
      </c>
      <c r="D1087" s="8" t="s">
        <v>30</v>
      </c>
      <c r="E1087" s="10" t="s">
        <v>6406</v>
      </c>
      <c r="F1087" s="8" t="s">
        <v>6407</v>
      </c>
      <c r="G1087" s="11" t="s">
        <v>14</v>
      </c>
    </row>
    <row r="1088" ht="15.75" customHeight="1">
      <c r="A1088" s="8" t="s">
        <v>6408</v>
      </c>
      <c r="B1088" s="9" t="s">
        <v>6409</v>
      </c>
      <c r="C1088" s="8" t="s">
        <v>6410</v>
      </c>
      <c r="D1088" s="8" t="s">
        <v>6411</v>
      </c>
      <c r="E1088" s="10" t="s">
        <v>6412</v>
      </c>
      <c r="F1088" s="8" t="s">
        <v>6413</v>
      </c>
      <c r="G1088" s="11" t="s">
        <v>14</v>
      </c>
    </row>
    <row r="1089" ht="15.75" customHeight="1">
      <c r="A1089" s="8" t="s">
        <v>6414</v>
      </c>
      <c r="B1089" s="9" t="s">
        <v>6415</v>
      </c>
      <c r="C1089" s="8" t="s">
        <v>6416</v>
      </c>
      <c r="D1089" s="8" t="s">
        <v>6417</v>
      </c>
      <c r="E1089" s="10" t="s">
        <v>6418</v>
      </c>
      <c r="F1089" s="8" t="s">
        <v>6419</v>
      </c>
      <c r="G1089" s="11" t="s">
        <v>104</v>
      </c>
    </row>
    <row r="1090" ht="15.75" customHeight="1">
      <c r="A1090" s="8" t="s">
        <v>6420</v>
      </c>
      <c r="B1090" s="9" t="s">
        <v>6421</v>
      </c>
      <c r="C1090" s="8" t="s">
        <v>6422</v>
      </c>
      <c r="D1090" s="8" t="s">
        <v>6423</v>
      </c>
      <c r="E1090" s="10" t="s">
        <v>6424</v>
      </c>
      <c r="F1090" s="8" t="s">
        <v>6425</v>
      </c>
      <c r="G1090" s="11" t="s">
        <v>14</v>
      </c>
    </row>
    <row r="1091" ht="15.75" customHeight="1">
      <c r="A1091" s="8" t="s">
        <v>6426</v>
      </c>
      <c r="B1091" s="9" t="s">
        <v>6427</v>
      </c>
      <c r="C1091" s="8" t="s">
        <v>6428</v>
      </c>
      <c r="D1091" s="8" t="s">
        <v>6429</v>
      </c>
      <c r="E1091" s="10" t="s">
        <v>6430</v>
      </c>
      <c r="F1091" s="8" t="s">
        <v>6431</v>
      </c>
      <c r="G1091" s="11" t="s">
        <v>14</v>
      </c>
    </row>
    <row r="1092" ht="15.75" customHeight="1">
      <c r="A1092" s="8" t="s">
        <v>6432</v>
      </c>
      <c r="B1092" s="9" t="s">
        <v>6433</v>
      </c>
      <c r="C1092" s="8" t="s">
        <v>2902</v>
      </c>
      <c r="D1092" s="8" t="s">
        <v>6434</v>
      </c>
      <c r="E1092" s="10" t="s">
        <v>6435</v>
      </c>
      <c r="F1092" s="8" t="s">
        <v>6436</v>
      </c>
      <c r="G1092" s="11" t="s">
        <v>14</v>
      </c>
    </row>
    <row r="1093" ht="15.75" customHeight="1">
      <c r="A1093" s="8" t="s">
        <v>6437</v>
      </c>
      <c r="B1093" s="9" t="s">
        <v>6438</v>
      </c>
      <c r="C1093" s="8" t="s">
        <v>6439</v>
      </c>
      <c r="D1093" s="8" t="s">
        <v>6440</v>
      </c>
      <c r="E1093" s="10" t="s">
        <v>6441</v>
      </c>
      <c r="F1093" s="8" t="s">
        <v>6442</v>
      </c>
      <c r="G1093" s="11" t="s">
        <v>14</v>
      </c>
    </row>
    <row r="1094" ht="15.75" customHeight="1">
      <c r="A1094" s="8" t="s">
        <v>6443</v>
      </c>
      <c r="B1094" s="9" t="s">
        <v>6444</v>
      </c>
      <c r="C1094" s="8" t="s">
        <v>6445</v>
      </c>
      <c r="D1094" s="8" t="s">
        <v>6446</v>
      </c>
      <c r="E1094" s="10" t="s">
        <v>6447</v>
      </c>
      <c r="F1094" s="8" t="s">
        <v>6448</v>
      </c>
      <c r="G1094" s="11" t="s">
        <v>14</v>
      </c>
    </row>
    <row r="1095" ht="15.75" customHeight="1">
      <c r="A1095" s="8" t="s">
        <v>6449</v>
      </c>
      <c r="B1095" s="9" t="s">
        <v>6450</v>
      </c>
      <c r="C1095" s="8" t="s">
        <v>6451</v>
      </c>
      <c r="D1095" s="8" t="s">
        <v>6452</v>
      </c>
      <c r="E1095" s="10" t="s">
        <v>6453</v>
      </c>
      <c r="F1095" s="8" t="s">
        <v>6454</v>
      </c>
      <c r="G1095" s="11" t="s">
        <v>14</v>
      </c>
    </row>
    <row r="1096" ht="15.75" customHeight="1">
      <c r="A1096" s="8" t="s">
        <v>6455</v>
      </c>
      <c r="B1096" s="9" t="s">
        <v>6456</v>
      </c>
      <c r="C1096" s="8" t="s">
        <v>6457</v>
      </c>
      <c r="D1096" s="8" t="s">
        <v>6458</v>
      </c>
      <c r="E1096" s="10" t="s">
        <v>6459</v>
      </c>
      <c r="F1096" s="8" t="s">
        <v>6460</v>
      </c>
      <c r="G1096" s="11" t="s">
        <v>104</v>
      </c>
    </row>
    <row r="1097" ht="15.75" customHeight="1">
      <c r="A1097" s="8" t="s">
        <v>6461</v>
      </c>
      <c r="B1097" s="9" t="s">
        <v>6462</v>
      </c>
      <c r="C1097" s="8" t="s">
        <v>6463</v>
      </c>
      <c r="D1097" s="8" t="s">
        <v>6464</v>
      </c>
      <c r="E1097" s="10" t="s">
        <v>6465</v>
      </c>
      <c r="F1097" s="8" t="s">
        <v>6466</v>
      </c>
      <c r="G1097" s="11" t="s">
        <v>14</v>
      </c>
    </row>
    <row r="1098" ht="15.75" customHeight="1">
      <c r="A1098" s="8" t="s">
        <v>6467</v>
      </c>
      <c r="B1098" s="9" t="s">
        <v>6468</v>
      </c>
      <c r="C1098" s="8" t="s">
        <v>6469</v>
      </c>
      <c r="D1098" s="8" t="s">
        <v>6470</v>
      </c>
      <c r="E1098" s="10" t="s">
        <v>6471</v>
      </c>
      <c r="F1098" s="8" t="s">
        <v>6472</v>
      </c>
      <c r="G1098" s="11" t="s">
        <v>14</v>
      </c>
    </row>
    <row r="1099" ht="15.75" customHeight="1">
      <c r="A1099" s="8" t="s">
        <v>6473</v>
      </c>
      <c r="B1099" s="9" t="s">
        <v>6474</v>
      </c>
      <c r="C1099" s="8" t="s">
        <v>6475</v>
      </c>
      <c r="D1099" s="8" t="s">
        <v>6476</v>
      </c>
      <c r="E1099" s="10" t="s">
        <v>6477</v>
      </c>
      <c r="F1099" s="8" t="s">
        <v>6478</v>
      </c>
      <c r="G1099" s="11" t="s">
        <v>14</v>
      </c>
    </row>
    <row r="1100" ht="15.75" customHeight="1">
      <c r="A1100" s="8" t="s">
        <v>6479</v>
      </c>
      <c r="B1100" s="9" t="s">
        <v>6480</v>
      </c>
      <c r="C1100" s="8" t="s">
        <v>4010</v>
      </c>
      <c r="D1100" s="8" t="s">
        <v>6481</v>
      </c>
      <c r="E1100" s="10" t="s">
        <v>6482</v>
      </c>
      <c r="F1100" s="8" t="s">
        <v>6483</v>
      </c>
      <c r="G1100" s="11" t="s">
        <v>14</v>
      </c>
    </row>
    <row r="1101" ht="15.75" customHeight="1">
      <c r="A1101" s="8" t="s">
        <v>6484</v>
      </c>
      <c r="B1101" s="9" t="s">
        <v>6485</v>
      </c>
      <c r="C1101" s="8" t="s">
        <v>6486</v>
      </c>
      <c r="D1101" s="8" t="s">
        <v>6487</v>
      </c>
      <c r="E1101" s="10" t="s">
        <v>6488</v>
      </c>
      <c r="F1101" s="8" t="s">
        <v>6489</v>
      </c>
      <c r="G1101" s="11" t="s">
        <v>14</v>
      </c>
    </row>
    <row r="1102" ht="15.75" customHeight="1">
      <c r="A1102" s="8" t="s">
        <v>6490</v>
      </c>
      <c r="B1102" s="9" t="s">
        <v>6491</v>
      </c>
      <c r="C1102" s="8" t="s">
        <v>1985</v>
      </c>
      <c r="D1102" s="8" t="s">
        <v>6492</v>
      </c>
      <c r="E1102" s="10" t="s">
        <v>6493</v>
      </c>
      <c r="F1102" s="8" t="s">
        <v>6494</v>
      </c>
      <c r="G1102" s="11" t="s">
        <v>14</v>
      </c>
    </row>
    <row r="1103" ht="15.75" customHeight="1">
      <c r="A1103" s="8" t="s">
        <v>6495</v>
      </c>
      <c r="B1103" s="9" t="s">
        <v>6496</v>
      </c>
      <c r="C1103" s="8" t="s">
        <v>6497</v>
      </c>
      <c r="D1103" s="8" t="s">
        <v>6498</v>
      </c>
      <c r="E1103" s="10" t="s">
        <v>6499</v>
      </c>
      <c r="F1103" s="8" t="s">
        <v>6500</v>
      </c>
      <c r="G1103" s="11" t="s">
        <v>14</v>
      </c>
    </row>
    <row r="1104" ht="15.75" customHeight="1">
      <c r="A1104" s="8" t="s">
        <v>6501</v>
      </c>
      <c r="B1104" s="9" t="s">
        <v>6502</v>
      </c>
      <c r="C1104" s="8" t="s">
        <v>6503</v>
      </c>
      <c r="D1104" s="8" t="s">
        <v>6504</v>
      </c>
      <c r="E1104" s="10" t="s">
        <v>6505</v>
      </c>
      <c r="F1104" s="8" t="s">
        <v>6506</v>
      </c>
      <c r="G1104" s="11" t="s">
        <v>14</v>
      </c>
    </row>
    <row r="1105" ht="15.75" customHeight="1">
      <c r="A1105" s="8" t="s">
        <v>6507</v>
      </c>
      <c r="B1105" s="9" t="s">
        <v>6508</v>
      </c>
      <c r="C1105" s="8" t="s">
        <v>6509</v>
      </c>
      <c r="D1105" s="8" t="s">
        <v>6510</v>
      </c>
      <c r="E1105" s="10" t="s">
        <v>6511</v>
      </c>
      <c r="F1105" s="8" t="s">
        <v>6512</v>
      </c>
      <c r="G1105" s="11" t="s">
        <v>14</v>
      </c>
    </row>
    <row r="1106" ht="15.75" customHeight="1">
      <c r="A1106" s="8" t="s">
        <v>6513</v>
      </c>
      <c r="B1106" s="9" t="s">
        <v>6514</v>
      </c>
      <c r="C1106" s="8" t="s">
        <v>6515</v>
      </c>
      <c r="D1106" s="8" t="s">
        <v>6516</v>
      </c>
      <c r="E1106" s="10" t="s">
        <v>6517</v>
      </c>
      <c r="F1106" s="8" t="s">
        <v>6518</v>
      </c>
      <c r="G1106" s="11" t="s">
        <v>104</v>
      </c>
    </row>
    <row r="1107" ht="15.75" customHeight="1">
      <c r="A1107" s="8" t="s">
        <v>6519</v>
      </c>
      <c r="B1107" s="9" t="s">
        <v>6520</v>
      </c>
      <c r="C1107" s="8" t="s">
        <v>6521</v>
      </c>
      <c r="D1107" s="8" t="s">
        <v>6522</v>
      </c>
      <c r="E1107" s="10" t="s">
        <v>6523</v>
      </c>
      <c r="F1107" s="8" t="s">
        <v>6524</v>
      </c>
      <c r="G1107" s="11" t="s">
        <v>14</v>
      </c>
    </row>
    <row r="1108" ht="15.75" customHeight="1">
      <c r="A1108" s="8" t="s">
        <v>6525</v>
      </c>
      <c r="B1108" s="9" t="s">
        <v>6526</v>
      </c>
      <c r="C1108" s="8" t="s">
        <v>4974</v>
      </c>
      <c r="D1108" s="8" t="s">
        <v>6527</v>
      </c>
      <c r="E1108" s="10" t="s">
        <v>6528</v>
      </c>
      <c r="F1108" s="8" t="s">
        <v>6529</v>
      </c>
      <c r="G1108" s="11" t="s">
        <v>14</v>
      </c>
    </row>
    <row r="1109" ht="15.75" customHeight="1">
      <c r="A1109" s="8" t="s">
        <v>6530</v>
      </c>
      <c r="B1109" s="9" t="s">
        <v>6531</v>
      </c>
      <c r="C1109" s="8" t="s">
        <v>6532</v>
      </c>
      <c r="D1109" s="8" t="s">
        <v>6533</v>
      </c>
      <c r="E1109" s="10" t="s">
        <v>6534</v>
      </c>
      <c r="F1109" s="8" t="s">
        <v>6535</v>
      </c>
      <c r="G1109" s="11" t="s">
        <v>14</v>
      </c>
    </row>
    <row r="1110" ht="15.75" customHeight="1">
      <c r="A1110" s="8" t="s">
        <v>6536</v>
      </c>
      <c r="B1110" s="9" t="s">
        <v>6537</v>
      </c>
      <c r="C1110" s="8" t="s">
        <v>6538</v>
      </c>
      <c r="D1110" s="8" t="s">
        <v>6539</v>
      </c>
      <c r="E1110" s="10" t="s">
        <v>6540</v>
      </c>
      <c r="F1110" s="8" t="s">
        <v>6541</v>
      </c>
      <c r="G1110" s="11" t="s">
        <v>104</v>
      </c>
    </row>
    <row r="1111" ht="15.75" customHeight="1">
      <c r="A1111" s="8" t="s">
        <v>6542</v>
      </c>
      <c r="B1111" s="9" t="s">
        <v>6543</v>
      </c>
      <c r="C1111" s="8" t="s">
        <v>6544</v>
      </c>
      <c r="D1111" s="8" t="s">
        <v>6545</v>
      </c>
      <c r="E1111" s="10" t="s">
        <v>6546</v>
      </c>
      <c r="F1111" s="8" t="s">
        <v>6547</v>
      </c>
      <c r="G1111" s="11" t="s">
        <v>14</v>
      </c>
    </row>
    <row r="1112" ht="15.75" customHeight="1">
      <c r="A1112" s="8" t="s">
        <v>6548</v>
      </c>
      <c r="B1112" s="9" t="s">
        <v>6549</v>
      </c>
      <c r="C1112" s="8" t="s">
        <v>6550</v>
      </c>
      <c r="D1112" s="8" t="s">
        <v>6551</v>
      </c>
      <c r="E1112" s="10" t="s">
        <v>6552</v>
      </c>
      <c r="F1112" s="8" t="s">
        <v>6553</v>
      </c>
      <c r="G1112" s="11" t="s">
        <v>14</v>
      </c>
    </row>
    <row r="1113" ht="15.75" customHeight="1">
      <c r="A1113" s="8" t="s">
        <v>6554</v>
      </c>
      <c r="B1113" s="9" t="s">
        <v>6555</v>
      </c>
      <c r="C1113" s="8" t="s">
        <v>6556</v>
      </c>
      <c r="D1113" s="8" t="s">
        <v>6557</v>
      </c>
      <c r="E1113" s="10" t="s">
        <v>6558</v>
      </c>
      <c r="F1113" s="8" t="s">
        <v>1154</v>
      </c>
      <c r="G1113" s="11" t="s">
        <v>14</v>
      </c>
    </row>
    <row r="1114" ht="15.75" customHeight="1">
      <c r="A1114" s="8" t="s">
        <v>6559</v>
      </c>
      <c r="B1114" s="9" t="s">
        <v>6560</v>
      </c>
      <c r="C1114" s="8" t="s">
        <v>340</v>
      </c>
      <c r="D1114" s="8" t="s">
        <v>6561</v>
      </c>
      <c r="E1114" s="10" t="s">
        <v>6562</v>
      </c>
      <c r="F1114" s="8" t="s">
        <v>6563</v>
      </c>
      <c r="G1114" s="11" t="s">
        <v>14</v>
      </c>
    </row>
    <row r="1115" ht="15.75" customHeight="1">
      <c r="A1115" s="8" t="s">
        <v>6564</v>
      </c>
      <c r="B1115" s="9" t="s">
        <v>6565</v>
      </c>
      <c r="C1115" s="8" t="s">
        <v>3127</v>
      </c>
      <c r="D1115" s="8" t="s">
        <v>6566</v>
      </c>
      <c r="E1115" s="10" t="s">
        <v>6567</v>
      </c>
      <c r="F1115" s="8" t="s">
        <v>6568</v>
      </c>
      <c r="G1115" s="11" t="s">
        <v>14</v>
      </c>
    </row>
    <row r="1116" ht="15.75" customHeight="1">
      <c r="A1116" s="8" t="s">
        <v>6569</v>
      </c>
      <c r="B1116" s="9" t="s">
        <v>6570</v>
      </c>
      <c r="C1116" s="8" t="s">
        <v>4052</v>
      </c>
      <c r="D1116" s="8" t="s">
        <v>6571</v>
      </c>
      <c r="E1116" s="10" t="s">
        <v>6572</v>
      </c>
      <c r="F1116" s="8" t="s">
        <v>6573</v>
      </c>
      <c r="G1116" s="11" t="s">
        <v>14</v>
      </c>
    </row>
    <row r="1117" ht="15.75" customHeight="1">
      <c r="A1117" s="8" t="s">
        <v>6574</v>
      </c>
      <c r="B1117" s="9" t="s">
        <v>6575</v>
      </c>
      <c r="C1117" s="8" t="s">
        <v>6576</v>
      </c>
      <c r="D1117" s="8" t="s">
        <v>6577</v>
      </c>
      <c r="E1117" s="10" t="s">
        <v>6578</v>
      </c>
      <c r="F1117" s="8" t="s">
        <v>6579</v>
      </c>
      <c r="G1117" s="11" t="s">
        <v>14</v>
      </c>
    </row>
    <row r="1118" ht="15.75" customHeight="1">
      <c r="A1118" s="8" t="s">
        <v>6580</v>
      </c>
      <c r="B1118" s="9" t="s">
        <v>6581</v>
      </c>
      <c r="C1118" s="8" t="s">
        <v>6582</v>
      </c>
      <c r="D1118" s="8" t="s">
        <v>6583</v>
      </c>
      <c r="E1118" s="10" t="s">
        <v>6584</v>
      </c>
      <c r="F1118" s="8" t="s">
        <v>6585</v>
      </c>
      <c r="G1118" s="11" t="s">
        <v>14</v>
      </c>
    </row>
    <row r="1119" ht="15.75" customHeight="1">
      <c r="A1119" s="8" t="s">
        <v>6586</v>
      </c>
      <c r="B1119" s="9" t="s">
        <v>6587</v>
      </c>
      <c r="C1119" s="8" t="s">
        <v>6588</v>
      </c>
      <c r="D1119" s="8" t="s">
        <v>6589</v>
      </c>
      <c r="E1119" s="10" t="s">
        <v>6590</v>
      </c>
      <c r="F1119" s="8" t="s">
        <v>6591</v>
      </c>
      <c r="G1119" s="11" t="s">
        <v>14</v>
      </c>
    </row>
    <row r="1120" ht="15.75" customHeight="1">
      <c r="A1120" s="8" t="s">
        <v>6592</v>
      </c>
      <c r="B1120" s="9" t="s">
        <v>6593</v>
      </c>
      <c r="C1120" s="8" t="s">
        <v>6594</v>
      </c>
      <c r="D1120" s="8" t="s">
        <v>6595</v>
      </c>
      <c r="E1120" s="10" t="s">
        <v>6596</v>
      </c>
      <c r="F1120" s="8" t="s">
        <v>6597</v>
      </c>
      <c r="G1120" s="11" t="s">
        <v>14</v>
      </c>
    </row>
    <row r="1121" ht="15.75" customHeight="1">
      <c r="A1121" s="8" t="s">
        <v>6598</v>
      </c>
      <c r="B1121" s="9" t="s">
        <v>6599</v>
      </c>
      <c r="C1121" s="8" t="s">
        <v>6600</v>
      </c>
      <c r="D1121" s="8" t="s">
        <v>6601</v>
      </c>
      <c r="E1121" s="10" t="s">
        <v>6602</v>
      </c>
      <c r="F1121" s="8" t="s">
        <v>6603</v>
      </c>
      <c r="G1121" s="11" t="s">
        <v>14</v>
      </c>
    </row>
    <row r="1122" ht="15.75" customHeight="1">
      <c r="A1122" s="8" t="s">
        <v>6604</v>
      </c>
      <c r="B1122" s="9" t="s">
        <v>6605</v>
      </c>
      <c r="C1122" s="8" t="s">
        <v>6606</v>
      </c>
      <c r="D1122" s="8" t="s">
        <v>6607</v>
      </c>
      <c r="E1122" s="10" t="s">
        <v>6608</v>
      </c>
      <c r="F1122" s="8" t="s">
        <v>6609</v>
      </c>
      <c r="G1122" s="11" t="s">
        <v>14</v>
      </c>
    </row>
    <row r="1123" ht="15.75" customHeight="1">
      <c r="A1123" s="8" t="s">
        <v>6610</v>
      </c>
      <c r="B1123" s="9" t="s">
        <v>6611</v>
      </c>
      <c r="C1123" s="8" t="s">
        <v>6612</v>
      </c>
      <c r="D1123" s="8" t="s">
        <v>6613</v>
      </c>
      <c r="E1123" s="10" t="s">
        <v>6614</v>
      </c>
      <c r="F1123" s="8" t="s">
        <v>6615</v>
      </c>
      <c r="G1123" s="11" t="s">
        <v>14</v>
      </c>
    </row>
    <row r="1124" ht="15.75" customHeight="1">
      <c r="A1124" s="8" t="s">
        <v>6616</v>
      </c>
      <c r="B1124" s="9" t="s">
        <v>6617</v>
      </c>
      <c r="C1124" s="8" t="s">
        <v>6618</v>
      </c>
      <c r="D1124" s="8" t="s">
        <v>6619</v>
      </c>
      <c r="E1124" s="10" t="s">
        <v>6620</v>
      </c>
      <c r="F1124" s="8" t="s">
        <v>6621</v>
      </c>
      <c r="G1124" s="11" t="s">
        <v>14</v>
      </c>
    </row>
    <row r="1125" ht="15.75" customHeight="1">
      <c r="A1125" s="8" t="s">
        <v>6622</v>
      </c>
      <c r="B1125" s="9" t="s">
        <v>6623</v>
      </c>
      <c r="C1125" s="8" t="s">
        <v>6624</v>
      </c>
      <c r="D1125" s="8" t="s">
        <v>6625</v>
      </c>
      <c r="E1125" s="10" t="s">
        <v>6626</v>
      </c>
      <c r="F1125" s="8" t="s">
        <v>6627</v>
      </c>
      <c r="G1125" s="11" t="s">
        <v>14</v>
      </c>
    </row>
    <row r="1126" ht="15.75" customHeight="1">
      <c r="A1126" s="8" t="s">
        <v>6628</v>
      </c>
      <c r="B1126" s="9" t="s">
        <v>6629</v>
      </c>
      <c r="C1126" s="8" t="s">
        <v>6630</v>
      </c>
      <c r="D1126" s="8" t="s">
        <v>6631</v>
      </c>
      <c r="E1126" s="10" t="s">
        <v>6632</v>
      </c>
      <c r="F1126" s="8" t="s">
        <v>1154</v>
      </c>
      <c r="G1126" s="11" t="s">
        <v>14</v>
      </c>
    </row>
    <row r="1127" ht="15.75" customHeight="1">
      <c r="A1127" s="8" t="s">
        <v>6633</v>
      </c>
      <c r="B1127" s="9" t="s">
        <v>6634</v>
      </c>
      <c r="C1127" s="8" t="s">
        <v>6635</v>
      </c>
      <c r="D1127" s="8" t="s">
        <v>6636</v>
      </c>
      <c r="E1127" s="10" t="s">
        <v>6637</v>
      </c>
      <c r="F1127" s="8" t="s">
        <v>6638</v>
      </c>
      <c r="G1127" s="11" t="s">
        <v>104</v>
      </c>
    </row>
    <row r="1128" ht="15.75" customHeight="1">
      <c r="A1128" s="8" t="s">
        <v>6639</v>
      </c>
      <c r="B1128" s="9" t="s">
        <v>6640</v>
      </c>
      <c r="C1128" s="8" t="s">
        <v>6641</v>
      </c>
      <c r="D1128" s="8" t="s">
        <v>6642</v>
      </c>
      <c r="E1128" s="10" t="s">
        <v>6643</v>
      </c>
      <c r="F1128" s="8" t="s">
        <v>6644</v>
      </c>
      <c r="G1128" s="11" t="s">
        <v>14</v>
      </c>
    </row>
    <row r="1129" ht="15.75" customHeight="1">
      <c r="A1129" s="8" t="s">
        <v>6645</v>
      </c>
      <c r="B1129" s="9" t="s">
        <v>6646</v>
      </c>
      <c r="C1129" s="8" t="s">
        <v>6647</v>
      </c>
      <c r="D1129" s="8" t="s">
        <v>6648</v>
      </c>
      <c r="E1129" s="10" t="s">
        <v>6649</v>
      </c>
      <c r="F1129" s="8" t="s">
        <v>6650</v>
      </c>
      <c r="G1129" s="11" t="s">
        <v>14</v>
      </c>
    </row>
    <row r="1130" ht="15.75" customHeight="1">
      <c r="A1130" s="8" t="s">
        <v>6651</v>
      </c>
      <c r="B1130" s="9" t="s">
        <v>6652</v>
      </c>
      <c r="C1130" s="8" t="s">
        <v>6653</v>
      </c>
      <c r="D1130" s="8" t="s">
        <v>6654</v>
      </c>
      <c r="E1130" s="10" t="s">
        <v>6655</v>
      </c>
      <c r="F1130" s="8" t="s">
        <v>6656</v>
      </c>
      <c r="G1130" s="11" t="s">
        <v>14</v>
      </c>
    </row>
    <row r="1131" ht="15.75" customHeight="1">
      <c r="A1131" s="8" t="s">
        <v>6657</v>
      </c>
      <c r="B1131" s="9" t="s">
        <v>6658</v>
      </c>
      <c r="C1131" s="8" t="s">
        <v>6659</v>
      </c>
      <c r="D1131" s="8" t="s">
        <v>6660</v>
      </c>
      <c r="E1131" s="10" t="s">
        <v>6661</v>
      </c>
      <c r="F1131" s="8" t="s">
        <v>6662</v>
      </c>
      <c r="G1131" s="11" t="s">
        <v>14</v>
      </c>
    </row>
    <row r="1132" ht="15.75" customHeight="1">
      <c r="A1132" s="8" t="s">
        <v>6663</v>
      </c>
      <c r="B1132" s="9" t="s">
        <v>6664</v>
      </c>
      <c r="C1132" s="8" t="s">
        <v>6451</v>
      </c>
      <c r="D1132" s="8" t="s">
        <v>6665</v>
      </c>
      <c r="E1132" s="10" t="s">
        <v>6666</v>
      </c>
      <c r="F1132" s="8" t="s">
        <v>6667</v>
      </c>
      <c r="G1132" s="11" t="s">
        <v>14</v>
      </c>
    </row>
    <row r="1133" ht="15.75" customHeight="1">
      <c r="A1133" s="8" t="s">
        <v>6668</v>
      </c>
      <c r="B1133" s="9" t="s">
        <v>6669</v>
      </c>
      <c r="C1133" s="8" t="s">
        <v>6670</v>
      </c>
      <c r="D1133" s="8" t="s">
        <v>30</v>
      </c>
      <c r="E1133" s="10" t="s">
        <v>6671</v>
      </c>
      <c r="F1133" s="8" t="s">
        <v>6672</v>
      </c>
      <c r="G1133" s="11" t="s">
        <v>14</v>
      </c>
    </row>
    <row r="1134" ht="15.75" customHeight="1">
      <c r="A1134" s="8" t="s">
        <v>6673</v>
      </c>
      <c r="B1134" s="9" t="s">
        <v>6674</v>
      </c>
      <c r="C1134" s="8" t="s">
        <v>6675</v>
      </c>
      <c r="D1134" s="8" t="s">
        <v>6676</v>
      </c>
      <c r="E1134" s="10" t="s">
        <v>6677</v>
      </c>
      <c r="F1134" s="8" t="s">
        <v>6678</v>
      </c>
      <c r="G1134" s="11" t="s">
        <v>14</v>
      </c>
    </row>
    <row r="1135" ht="15.75" customHeight="1">
      <c r="A1135" s="8" t="s">
        <v>6679</v>
      </c>
      <c r="B1135" s="9" t="s">
        <v>6680</v>
      </c>
      <c r="C1135" s="8" t="s">
        <v>6681</v>
      </c>
      <c r="D1135" s="8" t="s">
        <v>6682</v>
      </c>
      <c r="E1135" s="10" t="s">
        <v>6683</v>
      </c>
      <c r="F1135" s="8" t="s">
        <v>6684</v>
      </c>
      <c r="G1135" s="11" t="s">
        <v>14</v>
      </c>
    </row>
    <row r="1136" ht="15.75" customHeight="1">
      <c r="A1136" s="8" t="s">
        <v>6685</v>
      </c>
      <c r="B1136" s="9" t="s">
        <v>6686</v>
      </c>
      <c r="C1136" s="8" t="s">
        <v>6687</v>
      </c>
      <c r="D1136" s="8" t="s">
        <v>6688</v>
      </c>
      <c r="E1136" s="10" t="s">
        <v>6689</v>
      </c>
      <c r="F1136" s="8" t="s">
        <v>6690</v>
      </c>
      <c r="G1136" s="11" t="s">
        <v>14</v>
      </c>
    </row>
    <row r="1137" ht="15.75" customHeight="1">
      <c r="A1137" s="8" t="s">
        <v>6691</v>
      </c>
      <c r="B1137" s="9" t="s">
        <v>6692</v>
      </c>
      <c r="C1137" s="8" t="s">
        <v>435</v>
      </c>
      <c r="D1137" s="8" t="s">
        <v>6693</v>
      </c>
      <c r="E1137" s="10" t="s">
        <v>6694</v>
      </c>
      <c r="F1137" s="8" t="s">
        <v>6695</v>
      </c>
      <c r="G1137" s="11" t="s">
        <v>14</v>
      </c>
    </row>
    <row r="1138" ht="15.75" customHeight="1">
      <c r="A1138" s="8" t="s">
        <v>6696</v>
      </c>
      <c r="B1138" s="9" t="s">
        <v>6697</v>
      </c>
      <c r="C1138" s="8" t="s">
        <v>1068</v>
      </c>
      <c r="D1138" s="8" t="s">
        <v>6698</v>
      </c>
      <c r="E1138" s="10" t="s">
        <v>6699</v>
      </c>
      <c r="F1138" s="8" t="s">
        <v>6700</v>
      </c>
      <c r="G1138" s="11" t="s">
        <v>14</v>
      </c>
    </row>
    <row r="1139" ht="15.75" customHeight="1">
      <c r="A1139" s="8" t="s">
        <v>6701</v>
      </c>
      <c r="B1139" s="9" t="s">
        <v>6702</v>
      </c>
      <c r="C1139" s="8" t="s">
        <v>6703</v>
      </c>
      <c r="D1139" s="8" t="s">
        <v>6704</v>
      </c>
      <c r="E1139" s="10" t="s">
        <v>6705</v>
      </c>
      <c r="F1139" s="8" t="s">
        <v>6706</v>
      </c>
      <c r="G1139" s="11" t="s">
        <v>14</v>
      </c>
    </row>
    <row r="1140" ht="15.75" customHeight="1">
      <c r="A1140" s="8" t="s">
        <v>6707</v>
      </c>
      <c r="B1140" s="9" t="s">
        <v>6708</v>
      </c>
      <c r="C1140" s="8" t="s">
        <v>6709</v>
      </c>
      <c r="D1140" s="8" t="s">
        <v>6710</v>
      </c>
      <c r="E1140" s="10" t="s">
        <v>6711</v>
      </c>
      <c r="F1140" s="8" t="s">
        <v>6712</v>
      </c>
      <c r="G1140" s="11" t="s">
        <v>14</v>
      </c>
    </row>
    <row r="1141" ht="15.75" customHeight="1">
      <c r="A1141" s="8" t="s">
        <v>6713</v>
      </c>
      <c r="B1141" s="9" t="s">
        <v>6714</v>
      </c>
      <c r="C1141" s="8" t="s">
        <v>6715</v>
      </c>
      <c r="D1141" s="8" t="s">
        <v>6716</v>
      </c>
      <c r="E1141" s="10" t="s">
        <v>6717</v>
      </c>
      <c r="F1141" s="8" t="s">
        <v>6718</v>
      </c>
      <c r="G1141" s="11" t="s">
        <v>14</v>
      </c>
    </row>
    <row r="1142" ht="15.75" customHeight="1">
      <c r="A1142" s="8" t="s">
        <v>6719</v>
      </c>
      <c r="B1142" s="9" t="s">
        <v>6720</v>
      </c>
      <c r="C1142" s="8" t="s">
        <v>6721</v>
      </c>
      <c r="D1142" s="8" t="s">
        <v>6722</v>
      </c>
      <c r="E1142" s="10" t="s">
        <v>6723</v>
      </c>
      <c r="F1142" s="8" t="s">
        <v>6724</v>
      </c>
      <c r="G1142" s="11" t="s">
        <v>14</v>
      </c>
    </row>
    <row r="1143" ht="15.75" customHeight="1">
      <c r="A1143" s="8" t="s">
        <v>6725</v>
      </c>
      <c r="B1143" s="9" t="s">
        <v>6726</v>
      </c>
      <c r="C1143" s="8" t="s">
        <v>6727</v>
      </c>
      <c r="D1143" s="8" t="s">
        <v>6728</v>
      </c>
      <c r="E1143" s="10" t="s">
        <v>6729</v>
      </c>
      <c r="F1143" s="8" t="s">
        <v>6730</v>
      </c>
      <c r="G1143" s="11" t="s">
        <v>14</v>
      </c>
    </row>
    <row r="1144" ht="15.75" customHeight="1">
      <c r="A1144" s="8" t="s">
        <v>6731</v>
      </c>
      <c r="B1144" s="9" t="s">
        <v>6732</v>
      </c>
      <c r="C1144" s="8" t="s">
        <v>6733</v>
      </c>
      <c r="D1144" s="8" t="s">
        <v>6734</v>
      </c>
      <c r="E1144" s="10" t="s">
        <v>6735</v>
      </c>
      <c r="F1144" s="8" t="s">
        <v>6736</v>
      </c>
      <c r="G1144" s="11" t="s">
        <v>14</v>
      </c>
    </row>
    <row r="1145" ht="15.75" customHeight="1">
      <c r="A1145" s="8" t="s">
        <v>6737</v>
      </c>
      <c r="B1145" s="9" t="s">
        <v>6738</v>
      </c>
      <c r="C1145" s="8" t="s">
        <v>6739</v>
      </c>
      <c r="D1145" s="8" t="s">
        <v>6740</v>
      </c>
      <c r="E1145" s="10" t="s">
        <v>6741</v>
      </c>
      <c r="F1145" s="8" t="s">
        <v>6742</v>
      </c>
      <c r="G1145" s="11" t="s">
        <v>14</v>
      </c>
    </row>
    <row r="1146" ht="15.75" customHeight="1">
      <c r="A1146" s="8" t="s">
        <v>6743</v>
      </c>
      <c r="B1146" s="9" t="s">
        <v>6744</v>
      </c>
      <c r="C1146" s="8" t="s">
        <v>6745</v>
      </c>
      <c r="D1146" s="8" t="s">
        <v>6746</v>
      </c>
      <c r="E1146" s="10" t="s">
        <v>6747</v>
      </c>
      <c r="F1146" s="8" t="s">
        <v>6748</v>
      </c>
      <c r="G1146" s="11" t="s">
        <v>14</v>
      </c>
    </row>
    <row r="1147" ht="15.75" customHeight="1">
      <c r="A1147" s="8" t="s">
        <v>6749</v>
      </c>
      <c r="B1147" s="9" t="s">
        <v>6750</v>
      </c>
      <c r="C1147" s="8" t="s">
        <v>6751</v>
      </c>
      <c r="D1147" s="8" t="s">
        <v>6752</v>
      </c>
      <c r="E1147" s="10" t="s">
        <v>6753</v>
      </c>
      <c r="F1147" s="8" t="s">
        <v>6754</v>
      </c>
      <c r="G1147" s="11" t="s">
        <v>14</v>
      </c>
    </row>
    <row r="1148" ht="15.75" customHeight="1">
      <c r="A1148" s="8" t="s">
        <v>6755</v>
      </c>
      <c r="B1148" s="9" t="s">
        <v>6756</v>
      </c>
      <c r="C1148" s="8" t="s">
        <v>6757</v>
      </c>
      <c r="D1148" s="8" t="s">
        <v>6758</v>
      </c>
      <c r="E1148" s="10" t="s">
        <v>6759</v>
      </c>
      <c r="F1148" s="8" t="s">
        <v>6760</v>
      </c>
      <c r="G1148" s="11" t="s">
        <v>14</v>
      </c>
    </row>
    <row r="1149" ht="15.75" customHeight="1">
      <c r="A1149" s="8" t="s">
        <v>6761</v>
      </c>
      <c r="B1149" s="9" t="s">
        <v>6762</v>
      </c>
      <c r="C1149" s="8" t="s">
        <v>6763</v>
      </c>
      <c r="D1149" s="8" t="s">
        <v>6764</v>
      </c>
      <c r="E1149" s="10" t="s">
        <v>6765</v>
      </c>
      <c r="F1149" s="8" t="s">
        <v>6766</v>
      </c>
      <c r="G1149" s="11" t="s">
        <v>14</v>
      </c>
    </row>
    <row r="1150" ht="15.75" customHeight="1">
      <c r="A1150" s="8" t="s">
        <v>6767</v>
      </c>
      <c r="B1150" s="9" t="s">
        <v>6768</v>
      </c>
      <c r="C1150" s="8" t="s">
        <v>3503</v>
      </c>
      <c r="D1150" s="8" t="s">
        <v>6769</v>
      </c>
      <c r="E1150" s="10" t="s">
        <v>6770</v>
      </c>
      <c r="F1150" s="8" t="s">
        <v>6771</v>
      </c>
      <c r="G1150" s="11" t="s">
        <v>14</v>
      </c>
    </row>
    <row r="1151" ht="15.75" customHeight="1">
      <c r="A1151" s="8" t="s">
        <v>6772</v>
      </c>
      <c r="B1151" s="9" t="s">
        <v>6773</v>
      </c>
      <c r="C1151" s="8" t="s">
        <v>6774</v>
      </c>
      <c r="D1151" s="8" t="s">
        <v>6775</v>
      </c>
      <c r="E1151" s="10" t="s">
        <v>6776</v>
      </c>
      <c r="F1151" s="8" t="s">
        <v>6777</v>
      </c>
      <c r="G1151" s="11" t="s">
        <v>14</v>
      </c>
    </row>
    <row r="1152" ht="15.75" customHeight="1">
      <c r="A1152" s="8" t="s">
        <v>6778</v>
      </c>
      <c r="B1152" s="9" t="s">
        <v>6779</v>
      </c>
      <c r="C1152" s="8" t="s">
        <v>6780</v>
      </c>
      <c r="D1152" s="8" t="s">
        <v>6781</v>
      </c>
      <c r="E1152" s="10" t="s">
        <v>6782</v>
      </c>
      <c r="F1152" s="8" t="s">
        <v>6783</v>
      </c>
      <c r="G1152" s="11" t="s">
        <v>14</v>
      </c>
    </row>
    <row r="1153" ht="15.75" customHeight="1">
      <c r="A1153" s="8" t="s">
        <v>6784</v>
      </c>
      <c r="B1153" s="9" t="s">
        <v>6785</v>
      </c>
      <c r="C1153" s="8" t="s">
        <v>6786</v>
      </c>
      <c r="D1153" s="8" t="s">
        <v>6787</v>
      </c>
      <c r="E1153" s="10" t="s">
        <v>6788</v>
      </c>
      <c r="F1153" s="8" t="s">
        <v>6789</v>
      </c>
      <c r="G1153" s="11" t="s">
        <v>14</v>
      </c>
    </row>
    <row r="1154" ht="15.75" customHeight="1">
      <c r="A1154" s="8" t="s">
        <v>6790</v>
      </c>
      <c r="B1154" s="9" t="s">
        <v>6791</v>
      </c>
      <c r="C1154" s="8" t="s">
        <v>6792</v>
      </c>
      <c r="D1154" s="8" t="s">
        <v>6793</v>
      </c>
      <c r="E1154" s="10" t="s">
        <v>6794</v>
      </c>
      <c r="F1154" s="8" t="s">
        <v>6795</v>
      </c>
      <c r="G1154" s="11" t="s">
        <v>14</v>
      </c>
    </row>
    <row r="1155" ht="15.75" customHeight="1">
      <c r="A1155" s="8" t="s">
        <v>6796</v>
      </c>
      <c r="B1155" s="9" t="s">
        <v>6797</v>
      </c>
      <c r="C1155" s="8" t="s">
        <v>6798</v>
      </c>
      <c r="D1155" s="8" t="s">
        <v>6799</v>
      </c>
      <c r="E1155" s="10" t="s">
        <v>6800</v>
      </c>
      <c r="F1155" s="8" t="s">
        <v>6801</v>
      </c>
      <c r="G1155" s="11" t="s">
        <v>104</v>
      </c>
    </row>
    <row r="1156" ht="15.75" customHeight="1">
      <c r="A1156" s="8" t="s">
        <v>6802</v>
      </c>
      <c r="B1156" s="9" t="s">
        <v>6803</v>
      </c>
      <c r="C1156" s="8" t="s">
        <v>6804</v>
      </c>
      <c r="D1156" s="8" t="s">
        <v>6805</v>
      </c>
      <c r="E1156" s="10" t="s">
        <v>6806</v>
      </c>
      <c r="F1156" s="8" t="s">
        <v>6807</v>
      </c>
      <c r="G1156" s="11" t="s">
        <v>14</v>
      </c>
    </row>
    <row r="1157" ht="15.75" customHeight="1">
      <c r="A1157" s="8" t="s">
        <v>6808</v>
      </c>
      <c r="B1157" s="9" t="s">
        <v>6809</v>
      </c>
      <c r="C1157" s="8" t="s">
        <v>6810</v>
      </c>
      <c r="D1157" s="8" t="s">
        <v>6811</v>
      </c>
      <c r="E1157" s="10" t="s">
        <v>6812</v>
      </c>
      <c r="F1157" s="8" t="s">
        <v>6813</v>
      </c>
      <c r="G1157" s="11" t="s">
        <v>104</v>
      </c>
    </row>
    <row r="1158" ht="15.75" customHeight="1">
      <c r="A1158" s="8" t="s">
        <v>6814</v>
      </c>
      <c r="B1158" s="9" t="s">
        <v>6815</v>
      </c>
      <c r="C1158" s="8" t="s">
        <v>1476</v>
      </c>
      <c r="D1158" s="8" t="s">
        <v>6816</v>
      </c>
      <c r="E1158" s="10" t="s">
        <v>6817</v>
      </c>
      <c r="F1158" s="8" t="s">
        <v>6818</v>
      </c>
      <c r="G1158" s="11" t="s">
        <v>14</v>
      </c>
    </row>
    <row r="1159" ht="15.75" customHeight="1">
      <c r="A1159" s="8" t="s">
        <v>6819</v>
      </c>
      <c r="B1159" s="9" t="s">
        <v>6820</v>
      </c>
      <c r="C1159" s="8" t="s">
        <v>6821</v>
      </c>
      <c r="D1159" s="8" t="s">
        <v>6822</v>
      </c>
      <c r="E1159" s="10" t="s">
        <v>6823</v>
      </c>
      <c r="F1159" s="8" t="s">
        <v>6824</v>
      </c>
      <c r="G1159" s="11" t="s">
        <v>14</v>
      </c>
    </row>
    <row r="1160" ht="15.75" customHeight="1">
      <c r="A1160" s="8" t="s">
        <v>6825</v>
      </c>
      <c r="B1160" s="9" t="s">
        <v>6826</v>
      </c>
      <c r="C1160" s="8" t="s">
        <v>6827</v>
      </c>
      <c r="D1160" s="8" t="s">
        <v>6828</v>
      </c>
      <c r="E1160" s="10" t="s">
        <v>6829</v>
      </c>
      <c r="F1160" s="8" t="s">
        <v>6830</v>
      </c>
      <c r="G1160" s="11" t="s">
        <v>14</v>
      </c>
    </row>
    <row r="1161" ht="15.75" customHeight="1">
      <c r="A1161" s="8" t="s">
        <v>6831</v>
      </c>
      <c r="B1161" s="9" t="s">
        <v>6832</v>
      </c>
      <c r="C1161" s="8" t="s">
        <v>6833</v>
      </c>
      <c r="D1161" s="8" t="s">
        <v>6834</v>
      </c>
      <c r="E1161" s="10" t="s">
        <v>6835</v>
      </c>
      <c r="F1161" s="8" t="s">
        <v>6836</v>
      </c>
      <c r="G1161" s="11" t="s">
        <v>14</v>
      </c>
    </row>
    <row r="1162" ht="15.75" customHeight="1">
      <c r="A1162" s="8" t="s">
        <v>6837</v>
      </c>
      <c r="B1162" s="9" t="s">
        <v>6838</v>
      </c>
      <c r="C1162" s="8" t="s">
        <v>6839</v>
      </c>
      <c r="D1162" s="8" t="s">
        <v>6840</v>
      </c>
      <c r="E1162" s="10" t="s">
        <v>6841</v>
      </c>
      <c r="F1162" s="8" t="s">
        <v>6842</v>
      </c>
      <c r="G1162" s="11" t="s">
        <v>14</v>
      </c>
    </row>
    <row r="1163" ht="15.75" customHeight="1">
      <c r="A1163" s="8" t="s">
        <v>6843</v>
      </c>
      <c r="B1163" s="9" t="s">
        <v>6844</v>
      </c>
      <c r="C1163" s="8" t="s">
        <v>6845</v>
      </c>
      <c r="D1163" s="8" t="s">
        <v>6846</v>
      </c>
      <c r="E1163" s="10" t="s">
        <v>6847</v>
      </c>
      <c r="F1163" s="8" t="s">
        <v>6848</v>
      </c>
      <c r="G1163" s="11" t="s">
        <v>14</v>
      </c>
    </row>
    <row r="1164" ht="15.75" customHeight="1">
      <c r="A1164" s="8" t="s">
        <v>6849</v>
      </c>
      <c r="B1164" s="9" t="s">
        <v>6850</v>
      </c>
      <c r="C1164" s="8" t="s">
        <v>17</v>
      </c>
      <c r="D1164" s="8" t="s">
        <v>6851</v>
      </c>
      <c r="E1164" s="10" t="s">
        <v>6852</v>
      </c>
      <c r="F1164" s="8" t="s">
        <v>6853</v>
      </c>
      <c r="G1164" s="11" t="s">
        <v>14</v>
      </c>
    </row>
    <row r="1165" ht="15.75" customHeight="1">
      <c r="A1165" s="8" t="s">
        <v>6854</v>
      </c>
      <c r="B1165" s="9" t="s">
        <v>6855</v>
      </c>
      <c r="C1165" s="8" t="s">
        <v>6856</v>
      </c>
      <c r="D1165" s="8" t="s">
        <v>6857</v>
      </c>
      <c r="E1165" s="10" t="s">
        <v>6858</v>
      </c>
      <c r="F1165" s="8" t="s">
        <v>6859</v>
      </c>
      <c r="G1165" s="11" t="s">
        <v>14</v>
      </c>
    </row>
    <row r="1166" ht="15.75" customHeight="1">
      <c r="A1166" s="8" t="s">
        <v>6860</v>
      </c>
      <c r="B1166" s="9" t="s">
        <v>6861</v>
      </c>
      <c r="C1166" s="8" t="s">
        <v>6862</v>
      </c>
      <c r="D1166" s="8" t="s">
        <v>6863</v>
      </c>
      <c r="E1166" s="10" t="s">
        <v>6864</v>
      </c>
      <c r="F1166" s="8" t="s">
        <v>6865</v>
      </c>
      <c r="G1166" s="11" t="s">
        <v>14</v>
      </c>
    </row>
    <row r="1167" ht="15.75" customHeight="1">
      <c r="A1167" s="8" t="s">
        <v>6866</v>
      </c>
      <c r="B1167" s="9" t="s">
        <v>6867</v>
      </c>
      <c r="C1167" s="8" t="s">
        <v>6868</v>
      </c>
      <c r="D1167" s="8" t="s">
        <v>6869</v>
      </c>
      <c r="E1167" s="10" t="s">
        <v>6870</v>
      </c>
      <c r="F1167" s="8" t="s">
        <v>6871</v>
      </c>
      <c r="G1167" s="11" t="s">
        <v>14</v>
      </c>
    </row>
    <row r="1168" ht="15.75" customHeight="1">
      <c r="A1168" s="8" t="s">
        <v>6872</v>
      </c>
      <c r="B1168" s="9" t="s">
        <v>6873</v>
      </c>
      <c r="C1168" s="8" t="s">
        <v>6874</v>
      </c>
      <c r="D1168" s="8" t="s">
        <v>6875</v>
      </c>
      <c r="E1168" s="10" t="s">
        <v>6876</v>
      </c>
      <c r="F1168" s="8" t="s">
        <v>6877</v>
      </c>
      <c r="G1168" s="11" t="s">
        <v>14</v>
      </c>
    </row>
    <row r="1169" ht="15.75" customHeight="1">
      <c r="A1169" s="8" t="s">
        <v>6878</v>
      </c>
      <c r="B1169" s="9" t="s">
        <v>6879</v>
      </c>
      <c r="C1169" s="8" t="s">
        <v>6880</v>
      </c>
      <c r="D1169" s="8" t="s">
        <v>30</v>
      </c>
      <c r="E1169" s="10" t="s">
        <v>6881</v>
      </c>
      <c r="F1169" s="8" t="s">
        <v>6882</v>
      </c>
      <c r="G1169" s="11" t="s">
        <v>14</v>
      </c>
    </row>
    <row r="1170" ht="15.75" customHeight="1">
      <c r="A1170" s="8" t="s">
        <v>6883</v>
      </c>
      <c r="B1170" s="9" t="s">
        <v>6884</v>
      </c>
      <c r="C1170" s="8" t="s">
        <v>980</v>
      </c>
      <c r="D1170" s="8" t="s">
        <v>6885</v>
      </c>
      <c r="E1170" s="10" t="s">
        <v>6886</v>
      </c>
      <c r="F1170" s="8" t="s">
        <v>6887</v>
      </c>
      <c r="G1170" s="11" t="s">
        <v>14</v>
      </c>
    </row>
    <row r="1171" ht="15.75" customHeight="1">
      <c r="A1171" s="8" t="s">
        <v>6888</v>
      </c>
      <c r="B1171" s="9" t="s">
        <v>6889</v>
      </c>
      <c r="C1171" s="8" t="s">
        <v>6890</v>
      </c>
      <c r="D1171" s="8" t="s">
        <v>6891</v>
      </c>
      <c r="E1171" s="10" t="s">
        <v>6892</v>
      </c>
      <c r="F1171" s="8" t="s">
        <v>6893</v>
      </c>
      <c r="G1171" s="11" t="s">
        <v>14</v>
      </c>
    </row>
    <row r="1172" ht="15.75" customHeight="1">
      <c r="A1172" s="8" t="s">
        <v>6894</v>
      </c>
      <c r="B1172" s="9" t="s">
        <v>6895</v>
      </c>
      <c r="C1172" s="8" t="s">
        <v>6896</v>
      </c>
      <c r="D1172" s="8" t="s">
        <v>6897</v>
      </c>
      <c r="E1172" s="10" t="s">
        <v>6898</v>
      </c>
      <c r="F1172" s="8" t="s">
        <v>6899</v>
      </c>
      <c r="G1172" s="11" t="s">
        <v>14</v>
      </c>
    </row>
    <row r="1173" ht="15.75" customHeight="1">
      <c r="A1173" s="8" t="s">
        <v>6900</v>
      </c>
      <c r="B1173" s="9" t="s">
        <v>6901</v>
      </c>
      <c r="C1173" s="8" t="s">
        <v>6902</v>
      </c>
      <c r="D1173" s="8" t="s">
        <v>6903</v>
      </c>
      <c r="E1173" s="10" t="s">
        <v>6904</v>
      </c>
      <c r="F1173" s="8" t="s">
        <v>6905</v>
      </c>
      <c r="G1173" s="11" t="s">
        <v>104</v>
      </c>
    </row>
    <row r="1174" ht="15.75" customHeight="1">
      <c r="A1174" s="8" t="s">
        <v>6906</v>
      </c>
      <c r="B1174" s="9" t="s">
        <v>6907</v>
      </c>
      <c r="C1174" s="8" t="s">
        <v>6908</v>
      </c>
      <c r="D1174" s="8" t="s">
        <v>6909</v>
      </c>
      <c r="E1174" s="10" t="s">
        <v>6910</v>
      </c>
      <c r="F1174" s="8" t="s">
        <v>6911</v>
      </c>
      <c r="G1174" s="11" t="s">
        <v>104</v>
      </c>
    </row>
    <row r="1175" ht="15.75" customHeight="1">
      <c r="A1175" s="8" t="s">
        <v>6912</v>
      </c>
      <c r="B1175" s="9" t="s">
        <v>6913</v>
      </c>
      <c r="C1175" s="8" t="s">
        <v>6914</v>
      </c>
      <c r="D1175" s="8" t="s">
        <v>6915</v>
      </c>
      <c r="E1175" s="10" t="s">
        <v>6916</v>
      </c>
      <c r="F1175" s="8" t="s">
        <v>6917</v>
      </c>
      <c r="G1175" s="11" t="s">
        <v>14</v>
      </c>
    </row>
    <row r="1176" ht="15.75" customHeight="1">
      <c r="A1176" s="8" t="s">
        <v>6918</v>
      </c>
      <c r="B1176" s="9" t="s">
        <v>6919</v>
      </c>
      <c r="C1176" s="8" t="s">
        <v>6920</v>
      </c>
      <c r="D1176" s="8" t="s">
        <v>6921</v>
      </c>
      <c r="E1176" s="10" t="s">
        <v>6922</v>
      </c>
      <c r="F1176" s="8" t="s">
        <v>6923</v>
      </c>
      <c r="G1176" s="11" t="s">
        <v>14</v>
      </c>
    </row>
    <row r="1177" ht="15.75" customHeight="1">
      <c r="A1177" s="8" t="s">
        <v>6924</v>
      </c>
      <c r="B1177" s="9" t="s">
        <v>6925</v>
      </c>
      <c r="C1177" s="8" t="s">
        <v>6926</v>
      </c>
      <c r="D1177" s="8" t="s">
        <v>6927</v>
      </c>
      <c r="E1177" s="10" t="s">
        <v>6928</v>
      </c>
      <c r="F1177" s="8" t="s">
        <v>6929</v>
      </c>
      <c r="G1177" s="11" t="s">
        <v>14</v>
      </c>
    </row>
    <row r="1178" ht="15.75" customHeight="1">
      <c r="A1178" s="8" t="s">
        <v>6930</v>
      </c>
      <c r="B1178" s="9" t="s">
        <v>6931</v>
      </c>
      <c r="C1178" s="8" t="s">
        <v>6932</v>
      </c>
      <c r="D1178" s="8" t="s">
        <v>6933</v>
      </c>
      <c r="E1178" s="10" t="s">
        <v>6934</v>
      </c>
      <c r="F1178" s="8" t="s">
        <v>6935</v>
      </c>
      <c r="G1178" s="11" t="s">
        <v>14</v>
      </c>
    </row>
    <row r="1179" ht="15.75" customHeight="1">
      <c r="A1179" s="8" t="s">
        <v>6936</v>
      </c>
      <c r="B1179" s="9" t="s">
        <v>6937</v>
      </c>
      <c r="C1179" s="8" t="s">
        <v>6938</v>
      </c>
      <c r="D1179" s="8" t="s">
        <v>6939</v>
      </c>
      <c r="E1179" s="10" t="s">
        <v>6940</v>
      </c>
      <c r="F1179" s="8" t="s">
        <v>6941</v>
      </c>
      <c r="G1179" s="11" t="s">
        <v>14</v>
      </c>
    </row>
    <row r="1180" ht="15.75" customHeight="1">
      <c r="A1180" s="8" t="s">
        <v>6942</v>
      </c>
      <c r="B1180" s="9" t="s">
        <v>6943</v>
      </c>
      <c r="C1180" s="8" t="s">
        <v>6944</v>
      </c>
      <c r="D1180" s="8" t="s">
        <v>6945</v>
      </c>
      <c r="E1180" s="10" t="s">
        <v>6946</v>
      </c>
      <c r="F1180" s="8" t="s">
        <v>6947</v>
      </c>
      <c r="G1180" s="11" t="s">
        <v>14</v>
      </c>
    </row>
    <row r="1181" ht="15.75" customHeight="1">
      <c r="A1181" s="8" t="s">
        <v>6948</v>
      </c>
      <c r="B1181" s="9" t="s">
        <v>6949</v>
      </c>
      <c r="C1181" s="8" t="s">
        <v>6950</v>
      </c>
      <c r="D1181" s="8" t="s">
        <v>6951</v>
      </c>
      <c r="E1181" s="10" t="s">
        <v>6952</v>
      </c>
      <c r="F1181" s="8" t="s">
        <v>6953</v>
      </c>
      <c r="G1181" s="11" t="s">
        <v>14</v>
      </c>
    </row>
    <row r="1182" ht="15.75" customHeight="1">
      <c r="A1182" s="8" t="s">
        <v>6954</v>
      </c>
      <c r="B1182" s="9" t="s">
        <v>6955</v>
      </c>
      <c r="C1182" s="8" t="s">
        <v>6956</v>
      </c>
      <c r="D1182" s="8" t="s">
        <v>6957</v>
      </c>
      <c r="E1182" s="10" t="s">
        <v>6958</v>
      </c>
      <c r="F1182" s="8" t="s">
        <v>6959</v>
      </c>
      <c r="G1182" s="11" t="s">
        <v>14</v>
      </c>
    </row>
    <row r="1183" ht="15.75" customHeight="1">
      <c r="A1183" s="8" t="s">
        <v>6960</v>
      </c>
      <c r="B1183" s="9" t="s">
        <v>6961</v>
      </c>
      <c r="C1183" s="8" t="s">
        <v>5954</v>
      </c>
      <c r="D1183" s="8" t="s">
        <v>6962</v>
      </c>
      <c r="E1183" s="10" t="s">
        <v>6963</v>
      </c>
      <c r="F1183" s="8" t="s">
        <v>6964</v>
      </c>
      <c r="G1183" s="11" t="s">
        <v>104</v>
      </c>
    </row>
    <row r="1184" ht="15.75" customHeight="1">
      <c r="A1184" s="8" t="s">
        <v>6965</v>
      </c>
      <c r="B1184" s="9" t="s">
        <v>6966</v>
      </c>
      <c r="C1184" s="8" t="s">
        <v>5954</v>
      </c>
      <c r="D1184" s="8" t="s">
        <v>6967</v>
      </c>
      <c r="E1184" s="10" t="s">
        <v>6968</v>
      </c>
      <c r="F1184" s="8" t="s">
        <v>6969</v>
      </c>
      <c r="G1184" s="11" t="s">
        <v>104</v>
      </c>
    </row>
    <row r="1185" ht="15.75" customHeight="1">
      <c r="A1185" s="8" t="s">
        <v>6970</v>
      </c>
      <c r="B1185" s="9" t="s">
        <v>6971</v>
      </c>
      <c r="C1185" s="8" t="s">
        <v>6972</v>
      </c>
      <c r="D1185" s="8" t="s">
        <v>6973</v>
      </c>
      <c r="E1185" s="10" t="s">
        <v>6974</v>
      </c>
      <c r="F1185" s="8" t="s">
        <v>6975</v>
      </c>
      <c r="G1185" s="11" t="s">
        <v>14</v>
      </c>
    </row>
    <row r="1186" ht="15.75" customHeight="1">
      <c r="A1186" s="8" t="s">
        <v>6976</v>
      </c>
      <c r="B1186" s="9" t="s">
        <v>6977</v>
      </c>
      <c r="C1186" s="8" t="s">
        <v>6978</v>
      </c>
      <c r="D1186" s="8" t="s">
        <v>6979</v>
      </c>
      <c r="E1186" s="10" t="s">
        <v>6980</v>
      </c>
      <c r="F1186" s="8" t="s">
        <v>6981</v>
      </c>
      <c r="G1186" s="11" t="s">
        <v>14</v>
      </c>
    </row>
    <row r="1187" ht="15.75" customHeight="1">
      <c r="A1187" s="8" t="s">
        <v>6982</v>
      </c>
      <c r="B1187" s="9" t="s">
        <v>6983</v>
      </c>
      <c r="C1187" s="8" t="s">
        <v>6984</v>
      </c>
      <c r="D1187" s="8" t="s">
        <v>6985</v>
      </c>
      <c r="E1187" s="10" t="s">
        <v>6986</v>
      </c>
      <c r="F1187" s="8" t="s">
        <v>6987</v>
      </c>
      <c r="G1187" s="11" t="s">
        <v>104</v>
      </c>
    </row>
    <row r="1188" ht="15.75" customHeight="1">
      <c r="A1188" s="8" t="s">
        <v>6988</v>
      </c>
      <c r="B1188" s="9" t="s">
        <v>6989</v>
      </c>
      <c r="C1188" s="8" t="s">
        <v>6990</v>
      </c>
      <c r="D1188" s="8" t="s">
        <v>6991</v>
      </c>
      <c r="E1188" s="10" t="s">
        <v>6992</v>
      </c>
      <c r="F1188" s="8" t="s">
        <v>6993</v>
      </c>
      <c r="G1188" s="11" t="s">
        <v>14</v>
      </c>
    </row>
    <row r="1189" ht="15.75" customHeight="1">
      <c r="A1189" s="8" t="s">
        <v>6994</v>
      </c>
      <c r="B1189" s="9" t="s">
        <v>6995</v>
      </c>
      <c r="C1189" s="8" t="s">
        <v>6996</v>
      </c>
      <c r="D1189" s="8" t="s">
        <v>6997</v>
      </c>
      <c r="E1189" s="10" t="s">
        <v>6998</v>
      </c>
      <c r="F1189" s="8" t="s">
        <v>6999</v>
      </c>
      <c r="G1189" s="11" t="s">
        <v>14</v>
      </c>
    </row>
    <row r="1190" ht="15.75" customHeight="1">
      <c r="A1190" s="8" t="s">
        <v>7000</v>
      </c>
      <c r="B1190" s="9" t="s">
        <v>7001</v>
      </c>
      <c r="C1190" s="8" t="s">
        <v>7002</v>
      </c>
      <c r="D1190" s="8" t="s">
        <v>7003</v>
      </c>
      <c r="E1190" s="10" t="s">
        <v>7004</v>
      </c>
      <c r="F1190" s="8" t="s">
        <v>7005</v>
      </c>
      <c r="G1190" s="11" t="s">
        <v>14</v>
      </c>
    </row>
    <row r="1191" ht="15.75" customHeight="1">
      <c r="A1191" s="8" t="s">
        <v>7006</v>
      </c>
      <c r="B1191" s="9" t="s">
        <v>7007</v>
      </c>
      <c r="C1191" s="8" t="s">
        <v>7008</v>
      </c>
      <c r="D1191" s="8" t="s">
        <v>7009</v>
      </c>
      <c r="E1191" s="10" t="s">
        <v>7010</v>
      </c>
      <c r="F1191" s="8" t="s">
        <v>7011</v>
      </c>
      <c r="G1191" s="11" t="s">
        <v>14</v>
      </c>
    </row>
    <row r="1192" ht="15.75" customHeight="1">
      <c r="A1192" s="8" t="s">
        <v>7012</v>
      </c>
      <c r="B1192" s="9" t="s">
        <v>7013</v>
      </c>
      <c r="C1192" s="8" t="s">
        <v>215</v>
      </c>
      <c r="D1192" s="8" t="s">
        <v>7014</v>
      </c>
      <c r="E1192" s="10" t="s">
        <v>7015</v>
      </c>
      <c r="F1192" s="8" t="s">
        <v>7016</v>
      </c>
      <c r="G1192" s="11" t="s">
        <v>14</v>
      </c>
    </row>
    <row r="1193" ht="15.75" customHeight="1">
      <c r="A1193" s="8" t="s">
        <v>7017</v>
      </c>
      <c r="B1193" s="9" t="s">
        <v>7018</v>
      </c>
      <c r="C1193" s="8" t="s">
        <v>245</v>
      </c>
      <c r="D1193" s="8" t="s">
        <v>7019</v>
      </c>
      <c r="E1193" s="10" t="s">
        <v>7020</v>
      </c>
      <c r="F1193" s="8" t="s">
        <v>7021</v>
      </c>
      <c r="G1193" s="11" t="s">
        <v>14</v>
      </c>
    </row>
    <row r="1194" ht="15.75" customHeight="1">
      <c r="A1194" s="8" t="s">
        <v>7022</v>
      </c>
      <c r="B1194" s="9" t="s">
        <v>7023</v>
      </c>
      <c r="C1194" s="8" t="s">
        <v>7024</v>
      </c>
      <c r="D1194" s="8" t="s">
        <v>7025</v>
      </c>
      <c r="E1194" s="10" t="s">
        <v>7026</v>
      </c>
      <c r="F1194" s="8" t="s">
        <v>7027</v>
      </c>
      <c r="G1194" s="11" t="s">
        <v>14</v>
      </c>
    </row>
    <row r="1195" ht="15.75" customHeight="1">
      <c r="A1195" s="8" t="s">
        <v>7028</v>
      </c>
      <c r="B1195" s="9" t="s">
        <v>7029</v>
      </c>
      <c r="C1195" s="8" t="s">
        <v>7030</v>
      </c>
      <c r="D1195" s="8" t="s">
        <v>7031</v>
      </c>
      <c r="E1195" s="10" t="s">
        <v>7032</v>
      </c>
      <c r="F1195" s="8" t="s">
        <v>7033</v>
      </c>
      <c r="G1195" s="11" t="s">
        <v>14</v>
      </c>
    </row>
    <row r="1196" ht="15.75" customHeight="1">
      <c r="A1196" s="8" t="s">
        <v>7034</v>
      </c>
      <c r="B1196" s="9" t="s">
        <v>7035</v>
      </c>
      <c r="C1196" s="8" t="s">
        <v>7036</v>
      </c>
      <c r="D1196" s="8" t="s">
        <v>7037</v>
      </c>
      <c r="E1196" s="10" t="s">
        <v>7038</v>
      </c>
      <c r="F1196" s="8" t="s">
        <v>7039</v>
      </c>
      <c r="G1196" s="11" t="s">
        <v>14</v>
      </c>
    </row>
    <row r="1197" ht="15.75" customHeight="1">
      <c r="A1197" s="8" t="s">
        <v>7040</v>
      </c>
      <c r="B1197" s="9" t="s">
        <v>7041</v>
      </c>
      <c r="C1197" s="8" t="s">
        <v>7042</v>
      </c>
      <c r="D1197" s="8" t="s">
        <v>7043</v>
      </c>
      <c r="E1197" s="10" t="s">
        <v>7044</v>
      </c>
      <c r="F1197" s="8" t="s">
        <v>7045</v>
      </c>
      <c r="G1197" s="11" t="s">
        <v>14</v>
      </c>
    </row>
    <row r="1198" ht="15.75" customHeight="1">
      <c r="A1198" s="8" t="s">
        <v>7046</v>
      </c>
      <c r="B1198" s="9" t="s">
        <v>7047</v>
      </c>
      <c r="C1198" s="8" t="s">
        <v>7048</v>
      </c>
      <c r="D1198" s="8" t="s">
        <v>7049</v>
      </c>
      <c r="E1198" s="10" t="s">
        <v>7050</v>
      </c>
      <c r="F1198" s="8" t="s">
        <v>7051</v>
      </c>
      <c r="G1198" s="11" t="s">
        <v>14</v>
      </c>
    </row>
    <row r="1199" ht="15.75" customHeight="1">
      <c r="A1199" s="8" t="s">
        <v>7052</v>
      </c>
      <c r="B1199" s="9" t="s">
        <v>7053</v>
      </c>
      <c r="C1199" s="8" t="s">
        <v>7054</v>
      </c>
      <c r="D1199" s="8" t="s">
        <v>7055</v>
      </c>
      <c r="E1199" s="10" t="s">
        <v>7056</v>
      </c>
      <c r="F1199" s="8" t="s">
        <v>7057</v>
      </c>
      <c r="G1199" s="11" t="s">
        <v>14</v>
      </c>
    </row>
    <row r="1200" ht="15.75" customHeight="1">
      <c r="A1200" s="8" t="s">
        <v>7058</v>
      </c>
      <c r="B1200" s="9" t="s">
        <v>7059</v>
      </c>
      <c r="C1200" s="8" t="s">
        <v>7060</v>
      </c>
      <c r="D1200" s="8" t="s">
        <v>7061</v>
      </c>
      <c r="E1200" s="10" t="s">
        <v>7062</v>
      </c>
      <c r="F1200" s="8" t="s">
        <v>7063</v>
      </c>
      <c r="G1200" s="11" t="s">
        <v>14</v>
      </c>
    </row>
    <row r="1201" ht="15.75" customHeight="1">
      <c r="A1201" s="8" t="s">
        <v>7064</v>
      </c>
      <c r="B1201" s="9" t="s">
        <v>7065</v>
      </c>
      <c r="C1201" s="8" t="s">
        <v>7066</v>
      </c>
      <c r="D1201" s="8" t="s">
        <v>7067</v>
      </c>
      <c r="E1201" s="10" t="s">
        <v>7068</v>
      </c>
      <c r="F1201" s="8" t="s">
        <v>7069</v>
      </c>
      <c r="G1201" s="11" t="s">
        <v>104</v>
      </c>
    </row>
    <row r="1202" ht="15.75" customHeight="1">
      <c r="A1202" s="8" t="s">
        <v>7070</v>
      </c>
      <c r="B1202" s="9" t="s">
        <v>7071</v>
      </c>
      <c r="C1202" s="8" t="s">
        <v>7072</v>
      </c>
      <c r="D1202" s="8" t="s">
        <v>7073</v>
      </c>
      <c r="E1202" s="10" t="s">
        <v>7074</v>
      </c>
      <c r="F1202" s="8" t="s">
        <v>7075</v>
      </c>
      <c r="G1202" s="11" t="s">
        <v>14</v>
      </c>
    </row>
    <row r="1203" ht="15.75" customHeight="1">
      <c r="A1203" s="8" t="s">
        <v>7076</v>
      </c>
      <c r="B1203" s="9" t="s">
        <v>7077</v>
      </c>
      <c r="C1203" s="8" t="s">
        <v>7078</v>
      </c>
      <c r="D1203" s="8" t="s">
        <v>7079</v>
      </c>
      <c r="E1203" s="10" t="s">
        <v>7080</v>
      </c>
      <c r="F1203" s="8" t="s">
        <v>7081</v>
      </c>
      <c r="G1203" s="11" t="s">
        <v>14</v>
      </c>
    </row>
    <row r="1204" ht="15.75" customHeight="1">
      <c r="A1204" s="8" t="s">
        <v>7082</v>
      </c>
      <c r="B1204" s="9" t="s">
        <v>7083</v>
      </c>
      <c r="C1204" s="8" t="s">
        <v>7084</v>
      </c>
      <c r="D1204" s="8" t="s">
        <v>7085</v>
      </c>
      <c r="E1204" s="10" t="s">
        <v>7086</v>
      </c>
      <c r="F1204" s="8" t="s">
        <v>7087</v>
      </c>
      <c r="G1204" s="11" t="s">
        <v>14</v>
      </c>
    </row>
    <row r="1205" ht="15.75" customHeight="1">
      <c r="A1205" s="8" t="s">
        <v>7088</v>
      </c>
      <c r="B1205" s="9" t="s">
        <v>7089</v>
      </c>
      <c r="C1205" s="8" t="s">
        <v>7090</v>
      </c>
      <c r="D1205" s="8" t="s">
        <v>7091</v>
      </c>
      <c r="E1205" s="10" t="s">
        <v>7092</v>
      </c>
      <c r="F1205" s="8" t="s">
        <v>7093</v>
      </c>
      <c r="G1205" s="11" t="s">
        <v>14</v>
      </c>
    </row>
    <row r="1206" ht="15.75" customHeight="1">
      <c r="A1206" s="8" t="s">
        <v>7094</v>
      </c>
      <c r="B1206" s="9" t="s">
        <v>7095</v>
      </c>
      <c r="C1206" s="8" t="s">
        <v>7096</v>
      </c>
      <c r="D1206" s="8" t="s">
        <v>7097</v>
      </c>
      <c r="E1206" s="10" t="s">
        <v>7098</v>
      </c>
      <c r="F1206" s="8" t="s">
        <v>7099</v>
      </c>
      <c r="G1206" s="11" t="s">
        <v>14</v>
      </c>
    </row>
    <row r="1207" ht="15.75" customHeight="1">
      <c r="A1207" s="8" t="s">
        <v>7100</v>
      </c>
      <c r="B1207" s="9" t="s">
        <v>7101</v>
      </c>
      <c r="C1207" s="8" t="s">
        <v>7102</v>
      </c>
      <c r="D1207" s="8" t="s">
        <v>7103</v>
      </c>
      <c r="E1207" s="10" t="s">
        <v>7104</v>
      </c>
      <c r="F1207" s="8" t="s">
        <v>7105</v>
      </c>
      <c r="G1207" s="11" t="s">
        <v>14</v>
      </c>
    </row>
    <row r="1208" ht="15.75" customHeight="1">
      <c r="A1208" s="8" t="s">
        <v>7106</v>
      </c>
      <c r="B1208" s="9" t="s">
        <v>7107</v>
      </c>
      <c r="C1208" s="8" t="s">
        <v>7108</v>
      </c>
      <c r="D1208" s="8" t="s">
        <v>7109</v>
      </c>
      <c r="E1208" s="10" t="s">
        <v>7110</v>
      </c>
      <c r="F1208" s="8" t="s">
        <v>7111</v>
      </c>
      <c r="G1208" s="11" t="s">
        <v>14</v>
      </c>
    </row>
    <row r="1209" ht="15.75" customHeight="1">
      <c r="A1209" s="8" t="s">
        <v>7112</v>
      </c>
      <c r="B1209" s="9" t="s">
        <v>7113</v>
      </c>
      <c r="C1209" s="8" t="s">
        <v>7114</v>
      </c>
      <c r="D1209" s="8" t="s">
        <v>7115</v>
      </c>
      <c r="E1209" s="10" t="s">
        <v>7116</v>
      </c>
      <c r="F1209" s="8" t="s">
        <v>7117</v>
      </c>
      <c r="G1209" s="11" t="s">
        <v>14</v>
      </c>
    </row>
    <row r="1210" ht="15.75" customHeight="1">
      <c r="A1210" s="8" t="s">
        <v>7118</v>
      </c>
      <c r="B1210" s="9" t="s">
        <v>7119</v>
      </c>
      <c r="C1210" s="8" t="s">
        <v>7120</v>
      </c>
      <c r="D1210" s="8" t="s">
        <v>7121</v>
      </c>
      <c r="E1210" s="10" t="s">
        <v>7122</v>
      </c>
      <c r="F1210" s="8" t="s">
        <v>7123</v>
      </c>
      <c r="G1210" s="11" t="s">
        <v>14</v>
      </c>
    </row>
    <row r="1211" ht="15.75" customHeight="1">
      <c r="A1211" s="8" t="s">
        <v>7124</v>
      </c>
      <c r="B1211" s="9" t="s">
        <v>7125</v>
      </c>
      <c r="C1211" s="8" t="s">
        <v>7126</v>
      </c>
      <c r="D1211" s="8" t="s">
        <v>7127</v>
      </c>
      <c r="E1211" s="10" t="s">
        <v>7128</v>
      </c>
      <c r="F1211" s="8" t="s">
        <v>7129</v>
      </c>
      <c r="G1211" s="11" t="s">
        <v>14</v>
      </c>
    </row>
    <row r="1212" ht="15.75" customHeight="1">
      <c r="A1212" s="8" t="s">
        <v>7130</v>
      </c>
      <c r="B1212" s="9" t="s">
        <v>7131</v>
      </c>
      <c r="C1212" s="8" t="s">
        <v>7132</v>
      </c>
      <c r="D1212" s="8" t="s">
        <v>7133</v>
      </c>
      <c r="E1212" s="10" t="s">
        <v>7134</v>
      </c>
      <c r="F1212" s="8" t="s">
        <v>7135</v>
      </c>
      <c r="G1212" s="11" t="s">
        <v>14</v>
      </c>
    </row>
    <row r="1213" ht="15.75" customHeight="1">
      <c r="A1213" s="8" t="s">
        <v>7136</v>
      </c>
      <c r="B1213" s="9" t="s">
        <v>7137</v>
      </c>
      <c r="C1213" s="8" t="s">
        <v>7138</v>
      </c>
      <c r="D1213" s="8" t="s">
        <v>7139</v>
      </c>
      <c r="E1213" s="10" t="s">
        <v>7140</v>
      </c>
      <c r="F1213" s="8" t="s">
        <v>7141</v>
      </c>
      <c r="G1213" s="11" t="s">
        <v>14</v>
      </c>
    </row>
    <row r="1214" ht="15.75" customHeight="1">
      <c r="A1214" s="8" t="s">
        <v>7142</v>
      </c>
      <c r="B1214" s="9" t="s">
        <v>7143</v>
      </c>
      <c r="C1214" s="8" t="s">
        <v>7144</v>
      </c>
      <c r="D1214" s="8" t="s">
        <v>7145</v>
      </c>
      <c r="E1214" s="10" t="s">
        <v>7146</v>
      </c>
      <c r="F1214" s="8" t="s">
        <v>7147</v>
      </c>
      <c r="G1214" s="11" t="s">
        <v>14</v>
      </c>
    </row>
    <row r="1215" ht="15.75" customHeight="1">
      <c r="A1215" s="8" t="s">
        <v>7148</v>
      </c>
      <c r="B1215" s="9" t="s">
        <v>7149</v>
      </c>
      <c r="C1215" s="8" t="s">
        <v>7150</v>
      </c>
      <c r="D1215" s="8" t="s">
        <v>7151</v>
      </c>
      <c r="E1215" s="10" t="s">
        <v>7152</v>
      </c>
      <c r="F1215" s="8" t="s">
        <v>7153</v>
      </c>
      <c r="G1215" s="11" t="s">
        <v>14</v>
      </c>
    </row>
    <row r="1216" ht="15.75" customHeight="1">
      <c r="A1216" s="8" t="s">
        <v>7154</v>
      </c>
      <c r="B1216" s="9" t="s">
        <v>7155</v>
      </c>
      <c r="C1216" s="8" t="s">
        <v>7156</v>
      </c>
      <c r="D1216" s="8" t="s">
        <v>7157</v>
      </c>
      <c r="E1216" s="10" t="s">
        <v>7158</v>
      </c>
      <c r="F1216" s="8" t="s">
        <v>7159</v>
      </c>
      <c r="G1216" s="11" t="s">
        <v>14</v>
      </c>
    </row>
    <row r="1217" ht="15.75" customHeight="1">
      <c r="A1217" s="8" t="s">
        <v>7160</v>
      </c>
      <c r="B1217" s="9" t="s">
        <v>7161</v>
      </c>
      <c r="C1217" s="8" t="s">
        <v>1985</v>
      </c>
      <c r="D1217" s="8" t="s">
        <v>7162</v>
      </c>
      <c r="E1217" s="10" t="s">
        <v>7163</v>
      </c>
      <c r="F1217" s="8" t="s">
        <v>7164</v>
      </c>
      <c r="G1217" s="11" t="s">
        <v>14</v>
      </c>
    </row>
    <row r="1218" ht="15.75" customHeight="1">
      <c r="A1218" s="8" t="s">
        <v>7165</v>
      </c>
      <c r="B1218" s="9" t="s">
        <v>7166</v>
      </c>
      <c r="C1218" s="8" t="s">
        <v>7167</v>
      </c>
      <c r="D1218" s="8" t="s">
        <v>7168</v>
      </c>
      <c r="E1218" s="10" t="s">
        <v>7169</v>
      </c>
      <c r="F1218" s="8" t="s">
        <v>7170</v>
      </c>
      <c r="G1218" s="11" t="s">
        <v>14</v>
      </c>
    </row>
    <row r="1219" ht="15.75" customHeight="1">
      <c r="A1219" s="8" t="s">
        <v>7171</v>
      </c>
      <c r="B1219" s="9" t="s">
        <v>7172</v>
      </c>
      <c r="C1219" s="8" t="s">
        <v>7173</v>
      </c>
      <c r="D1219" s="8" t="s">
        <v>7174</v>
      </c>
      <c r="E1219" s="10" t="s">
        <v>7175</v>
      </c>
      <c r="F1219" s="8" t="s">
        <v>7176</v>
      </c>
      <c r="G1219" s="11" t="s">
        <v>104</v>
      </c>
    </row>
    <row r="1220" ht="15.75" customHeight="1">
      <c r="A1220" s="8" t="s">
        <v>7177</v>
      </c>
      <c r="B1220" s="9" t="s">
        <v>7178</v>
      </c>
      <c r="C1220" s="8" t="s">
        <v>7179</v>
      </c>
      <c r="D1220" s="8" t="s">
        <v>7180</v>
      </c>
      <c r="E1220" s="10" t="s">
        <v>7181</v>
      </c>
      <c r="F1220" s="8" t="s">
        <v>7182</v>
      </c>
      <c r="G1220" s="11" t="s">
        <v>14</v>
      </c>
    </row>
    <row r="1221" ht="15.75" customHeight="1">
      <c r="A1221" s="8" t="s">
        <v>7183</v>
      </c>
      <c r="B1221" s="9" t="s">
        <v>7184</v>
      </c>
      <c r="C1221" s="8" t="s">
        <v>7185</v>
      </c>
      <c r="D1221" s="8" t="s">
        <v>7186</v>
      </c>
      <c r="E1221" s="10" t="s">
        <v>7187</v>
      </c>
      <c r="F1221" s="8" t="s">
        <v>7188</v>
      </c>
      <c r="G1221" s="11" t="s">
        <v>14</v>
      </c>
    </row>
    <row r="1222" ht="15.75" customHeight="1">
      <c r="A1222" s="8" t="s">
        <v>7189</v>
      </c>
      <c r="B1222" s="9" t="s">
        <v>7190</v>
      </c>
      <c r="C1222" s="8" t="s">
        <v>7191</v>
      </c>
      <c r="D1222" s="8" t="s">
        <v>7192</v>
      </c>
      <c r="E1222" s="10" t="s">
        <v>7193</v>
      </c>
      <c r="F1222" s="8" t="s">
        <v>7194</v>
      </c>
      <c r="G1222" s="11" t="s">
        <v>14</v>
      </c>
    </row>
    <row r="1223" ht="15.75" customHeight="1">
      <c r="A1223" s="8" t="s">
        <v>7195</v>
      </c>
      <c r="B1223" s="9" t="s">
        <v>7196</v>
      </c>
      <c r="C1223" s="8" t="s">
        <v>7197</v>
      </c>
      <c r="D1223" s="8" t="s">
        <v>7198</v>
      </c>
      <c r="E1223" s="10" t="s">
        <v>7199</v>
      </c>
      <c r="F1223" s="8" t="s">
        <v>7200</v>
      </c>
      <c r="G1223" s="11" t="s">
        <v>14</v>
      </c>
    </row>
    <row r="1224" ht="15.75" customHeight="1">
      <c r="A1224" s="8" t="s">
        <v>7201</v>
      </c>
      <c r="B1224" s="9" t="s">
        <v>7202</v>
      </c>
      <c r="C1224" s="8" t="s">
        <v>7203</v>
      </c>
      <c r="D1224" s="8" t="s">
        <v>7204</v>
      </c>
      <c r="E1224" s="10" t="s">
        <v>7205</v>
      </c>
      <c r="F1224" s="8" t="s">
        <v>7206</v>
      </c>
      <c r="G1224" s="11" t="s">
        <v>14</v>
      </c>
    </row>
    <row r="1225" ht="15.75" customHeight="1">
      <c r="A1225" s="8" t="s">
        <v>7207</v>
      </c>
      <c r="B1225" s="9" t="s">
        <v>7208</v>
      </c>
      <c r="C1225" s="8" t="s">
        <v>7209</v>
      </c>
      <c r="D1225" s="8" t="s">
        <v>7210</v>
      </c>
      <c r="E1225" s="10" t="s">
        <v>7211</v>
      </c>
      <c r="F1225" s="8" t="s">
        <v>7212</v>
      </c>
      <c r="G1225" s="11" t="s">
        <v>14</v>
      </c>
    </row>
    <row r="1226" ht="15.75" customHeight="1">
      <c r="A1226" s="8" t="s">
        <v>7213</v>
      </c>
      <c r="B1226" s="9" t="s">
        <v>7214</v>
      </c>
      <c r="C1226" s="8" t="s">
        <v>7215</v>
      </c>
      <c r="D1226" s="8" t="s">
        <v>7216</v>
      </c>
      <c r="E1226" s="10" t="s">
        <v>7217</v>
      </c>
      <c r="F1226" s="8" t="s">
        <v>7218</v>
      </c>
      <c r="G1226" s="11" t="s">
        <v>14</v>
      </c>
    </row>
    <row r="1227" ht="15.75" customHeight="1">
      <c r="A1227" s="8" t="s">
        <v>7219</v>
      </c>
      <c r="B1227" s="9" t="s">
        <v>7220</v>
      </c>
      <c r="C1227" s="8" t="s">
        <v>7221</v>
      </c>
      <c r="D1227" s="8" t="s">
        <v>7222</v>
      </c>
      <c r="E1227" s="10" t="s">
        <v>7223</v>
      </c>
      <c r="F1227" s="8" t="s">
        <v>7224</v>
      </c>
      <c r="G1227" s="11" t="s">
        <v>104</v>
      </c>
    </row>
    <row r="1228" ht="15.75" customHeight="1">
      <c r="A1228" s="8" t="s">
        <v>7225</v>
      </c>
      <c r="B1228" s="9" t="s">
        <v>7226</v>
      </c>
      <c r="C1228" s="8" t="s">
        <v>7227</v>
      </c>
      <c r="D1228" s="8" t="s">
        <v>7228</v>
      </c>
      <c r="E1228" s="10" t="s">
        <v>7229</v>
      </c>
      <c r="F1228" s="8" t="s">
        <v>7230</v>
      </c>
      <c r="G1228" s="11" t="s">
        <v>14</v>
      </c>
    </row>
    <row r="1229" ht="15.75" customHeight="1">
      <c r="A1229" s="8" t="s">
        <v>7231</v>
      </c>
      <c r="B1229" s="9" t="s">
        <v>7232</v>
      </c>
      <c r="C1229" s="8" t="s">
        <v>3127</v>
      </c>
      <c r="D1229" s="8" t="s">
        <v>7233</v>
      </c>
      <c r="E1229" s="10" t="s">
        <v>7234</v>
      </c>
      <c r="F1229" s="8" t="s">
        <v>7235</v>
      </c>
      <c r="G1229" s="11" t="s">
        <v>14</v>
      </c>
    </row>
    <row r="1230" ht="15.75" customHeight="1">
      <c r="A1230" s="8" t="s">
        <v>7236</v>
      </c>
      <c r="B1230" s="9" t="s">
        <v>7237</v>
      </c>
      <c r="C1230" s="8" t="s">
        <v>1985</v>
      </c>
      <c r="D1230" s="8" t="s">
        <v>7238</v>
      </c>
      <c r="E1230" s="10" t="s">
        <v>7239</v>
      </c>
      <c r="F1230" s="8" t="s">
        <v>7240</v>
      </c>
      <c r="G1230" s="11" t="s">
        <v>14</v>
      </c>
    </row>
    <row r="1231" ht="15.75" customHeight="1">
      <c r="A1231" s="8" t="s">
        <v>7241</v>
      </c>
      <c r="B1231" s="9" t="s">
        <v>7242</v>
      </c>
      <c r="C1231" s="8" t="s">
        <v>7243</v>
      </c>
      <c r="D1231" s="8" t="s">
        <v>7244</v>
      </c>
      <c r="E1231" s="10" t="s">
        <v>7245</v>
      </c>
      <c r="F1231" s="8" t="s">
        <v>7246</v>
      </c>
      <c r="G1231" s="11" t="s">
        <v>14</v>
      </c>
    </row>
    <row r="1232" ht="15.75" customHeight="1">
      <c r="A1232" s="8" t="s">
        <v>7247</v>
      </c>
      <c r="B1232" s="9" t="s">
        <v>7248</v>
      </c>
      <c r="C1232" s="8" t="s">
        <v>7249</v>
      </c>
      <c r="D1232" s="8" t="s">
        <v>7250</v>
      </c>
      <c r="E1232" s="10" t="s">
        <v>7251</v>
      </c>
      <c r="F1232" s="8" t="s">
        <v>7252</v>
      </c>
      <c r="G1232" s="11" t="s">
        <v>14</v>
      </c>
    </row>
    <row r="1233" ht="15.75" customHeight="1">
      <c r="A1233" s="8" t="s">
        <v>7253</v>
      </c>
      <c r="B1233" s="9" t="s">
        <v>7254</v>
      </c>
      <c r="C1233" s="8" t="s">
        <v>7255</v>
      </c>
      <c r="D1233" s="8" t="s">
        <v>7256</v>
      </c>
      <c r="E1233" s="10" t="s">
        <v>7257</v>
      </c>
      <c r="F1233" s="8" t="s">
        <v>7258</v>
      </c>
      <c r="G1233" s="11" t="s">
        <v>14</v>
      </c>
    </row>
    <row r="1234" ht="15.75" customHeight="1">
      <c r="A1234" s="8" t="s">
        <v>7259</v>
      </c>
      <c r="B1234" s="9" t="s">
        <v>7260</v>
      </c>
      <c r="C1234" s="8" t="s">
        <v>7261</v>
      </c>
      <c r="D1234" s="8" t="s">
        <v>7262</v>
      </c>
      <c r="E1234" s="10" t="s">
        <v>7263</v>
      </c>
      <c r="F1234" s="8" t="s">
        <v>7264</v>
      </c>
      <c r="G1234" s="11" t="s">
        <v>14</v>
      </c>
    </row>
    <row r="1235" ht="15.75" customHeight="1">
      <c r="A1235" s="8" t="s">
        <v>7265</v>
      </c>
      <c r="B1235" s="9" t="s">
        <v>7266</v>
      </c>
      <c r="C1235" s="8" t="s">
        <v>7267</v>
      </c>
      <c r="D1235" s="8" t="s">
        <v>7268</v>
      </c>
      <c r="E1235" s="10" t="s">
        <v>7269</v>
      </c>
      <c r="F1235" s="8" t="s">
        <v>7270</v>
      </c>
      <c r="G1235" s="11" t="s">
        <v>104</v>
      </c>
    </row>
    <row r="1236" ht="15.75" customHeight="1">
      <c r="A1236" s="8" t="s">
        <v>7271</v>
      </c>
      <c r="B1236" s="9" t="s">
        <v>7272</v>
      </c>
      <c r="C1236" s="8" t="s">
        <v>7273</v>
      </c>
      <c r="D1236" s="8" t="s">
        <v>7274</v>
      </c>
      <c r="E1236" s="10" t="s">
        <v>7275</v>
      </c>
      <c r="F1236" s="8" t="s">
        <v>7276</v>
      </c>
      <c r="G1236" s="11" t="s">
        <v>14</v>
      </c>
    </row>
    <row r="1237" ht="15.75" customHeight="1">
      <c r="A1237" s="8" t="s">
        <v>7277</v>
      </c>
      <c r="B1237" s="9" t="s">
        <v>7278</v>
      </c>
      <c r="C1237" s="8" t="s">
        <v>7279</v>
      </c>
      <c r="D1237" s="8" t="s">
        <v>7280</v>
      </c>
      <c r="E1237" s="10" t="s">
        <v>7281</v>
      </c>
      <c r="F1237" s="8" t="s">
        <v>7282</v>
      </c>
      <c r="G1237" s="11" t="s">
        <v>14</v>
      </c>
    </row>
    <row r="1238" ht="15.75" customHeight="1">
      <c r="A1238" s="8" t="s">
        <v>7283</v>
      </c>
      <c r="B1238" s="9" t="s">
        <v>7284</v>
      </c>
      <c r="C1238" s="8" t="s">
        <v>7285</v>
      </c>
      <c r="D1238" s="8" t="s">
        <v>7286</v>
      </c>
      <c r="E1238" s="10" t="s">
        <v>7287</v>
      </c>
      <c r="F1238" s="8" t="s">
        <v>7288</v>
      </c>
      <c r="G1238" s="11" t="s">
        <v>14</v>
      </c>
    </row>
    <row r="1239" ht="15.75" customHeight="1">
      <c r="A1239" s="8" t="s">
        <v>7289</v>
      </c>
      <c r="B1239" s="9" t="s">
        <v>7290</v>
      </c>
      <c r="C1239" s="8" t="s">
        <v>7291</v>
      </c>
      <c r="D1239" s="8" t="s">
        <v>7292</v>
      </c>
      <c r="E1239" s="10" t="s">
        <v>7293</v>
      </c>
      <c r="F1239" s="8" t="s">
        <v>7294</v>
      </c>
      <c r="G1239" s="11" t="s">
        <v>14</v>
      </c>
    </row>
    <row r="1240" ht="15.75" customHeight="1">
      <c r="A1240" s="8" t="s">
        <v>7295</v>
      </c>
      <c r="B1240" s="9" t="s">
        <v>7296</v>
      </c>
      <c r="C1240" s="8" t="s">
        <v>7297</v>
      </c>
      <c r="D1240" s="8" t="s">
        <v>7298</v>
      </c>
      <c r="E1240" s="10" t="s">
        <v>7299</v>
      </c>
      <c r="F1240" s="8" t="s">
        <v>7300</v>
      </c>
      <c r="G1240" s="11" t="s">
        <v>14</v>
      </c>
    </row>
    <row r="1241" ht="15.75" customHeight="1">
      <c r="A1241" s="8" t="s">
        <v>7301</v>
      </c>
      <c r="B1241" s="9" t="s">
        <v>7302</v>
      </c>
      <c r="C1241" s="8" t="s">
        <v>7303</v>
      </c>
      <c r="D1241" s="8" t="s">
        <v>7304</v>
      </c>
      <c r="E1241" s="10" t="s">
        <v>7305</v>
      </c>
      <c r="F1241" s="8" t="s">
        <v>7306</v>
      </c>
      <c r="G1241" s="11" t="s">
        <v>14</v>
      </c>
    </row>
    <row r="1242" ht="15.75" customHeight="1">
      <c r="A1242" s="8" t="s">
        <v>7307</v>
      </c>
      <c r="B1242" s="9" t="s">
        <v>7308</v>
      </c>
      <c r="C1242" s="8" t="s">
        <v>7309</v>
      </c>
      <c r="D1242" s="8" t="s">
        <v>7310</v>
      </c>
      <c r="E1242" s="10" t="s">
        <v>7311</v>
      </c>
      <c r="F1242" s="8" t="s">
        <v>7312</v>
      </c>
      <c r="G1242" s="11" t="s">
        <v>14</v>
      </c>
    </row>
    <row r="1243" ht="15.75" customHeight="1">
      <c r="A1243" s="8" t="s">
        <v>7313</v>
      </c>
      <c r="B1243" s="9" t="s">
        <v>7314</v>
      </c>
      <c r="C1243" s="8" t="s">
        <v>7315</v>
      </c>
      <c r="D1243" s="8" t="s">
        <v>7316</v>
      </c>
      <c r="E1243" s="10" t="s">
        <v>7317</v>
      </c>
      <c r="F1243" s="8" t="s">
        <v>7318</v>
      </c>
      <c r="G1243" s="11" t="s">
        <v>14</v>
      </c>
    </row>
    <row r="1244" ht="15.75" customHeight="1">
      <c r="A1244" s="8" t="s">
        <v>7319</v>
      </c>
      <c r="B1244" s="9" t="s">
        <v>7320</v>
      </c>
      <c r="C1244" s="8" t="s">
        <v>17</v>
      </c>
      <c r="D1244" s="8" t="s">
        <v>7321</v>
      </c>
      <c r="E1244" s="10" t="s">
        <v>7322</v>
      </c>
      <c r="F1244" s="8" t="s">
        <v>7323</v>
      </c>
      <c r="G1244" s="11" t="s">
        <v>14</v>
      </c>
    </row>
    <row r="1245" ht="15.75" customHeight="1">
      <c r="A1245" s="8" t="s">
        <v>7324</v>
      </c>
      <c r="B1245" s="9" t="s">
        <v>7325</v>
      </c>
      <c r="C1245" s="8" t="s">
        <v>7326</v>
      </c>
      <c r="D1245" s="8" t="s">
        <v>7327</v>
      </c>
      <c r="E1245" s="10" t="s">
        <v>7328</v>
      </c>
      <c r="F1245" s="8" t="s">
        <v>7329</v>
      </c>
      <c r="G1245" s="11" t="s">
        <v>14</v>
      </c>
    </row>
    <row r="1246" ht="15.75" customHeight="1">
      <c r="A1246" s="8" t="s">
        <v>7330</v>
      </c>
      <c r="B1246" s="9" t="s">
        <v>7331</v>
      </c>
      <c r="C1246" s="8" t="s">
        <v>7332</v>
      </c>
      <c r="D1246" s="8" t="s">
        <v>7333</v>
      </c>
      <c r="E1246" s="10" t="s">
        <v>7334</v>
      </c>
      <c r="F1246" s="8" t="s">
        <v>7335</v>
      </c>
      <c r="G1246" s="11" t="s">
        <v>14</v>
      </c>
    </row>
    <row r="1247" ht="15.75" customHeight="1">
      <c r="A1247" s="8" t="s">
        <v>7336</v>
      </c>
      <c r="B1247" s="9" t="s">
        <v>7337</v>
      </c>
      <c r="C1247" s="8" t="s">
        <v>7338</v>
      </c>
      <c r="D1247" s="8" t="s">
        <v>7339</v>
      </c>
      <c r="E1247" s="10" t="s">
        <v>7340</v>
      </c>
      <c r="F1247" s="8" t="s">
        <v>7341</v>
      </c>
      <c r="G1247" s="11" t="s">
        <v>104</v>
      </c>
    </row>
    <row r="1248" ht="15.75" customHeight="1">
      <c r="A1248" s="8" t="s">
        <v>7342</v>
      </c>
      <c r="B1248" s="9" t="s">
        <v>7343</v>
      </c>
      <c r="C1248" s="8" t="s">
        <v>7344</v>
      </c>
      <c r="D1248" s="8" t="s">
        <v>7345</v>
      </c>
      <c r="E1248" s="10" t="s">
        <v>7346</v>
      </c>
      <c r="F1248" s="8" t="s">
        <v>7347</v>
      </c>
      <c r="G1248" s="11" t="s">
        <v>14</v>
      </c>
    </row>
    <row r="1249" ht="15.75" customHeight="1">
      <c r="A1249" s="8" t="s">
        <v>7348</v>
      </c>
      <c r="B1249" s="9" t="s">
        <v>7349</v>
      </c>
      <c r="C1249" s="8" t="s">
        <v>7350</v>
      </c>
      <c r="D1249" s="8" t="s">
        <v>7351</v>
      </c>
      <c r="E1249" s="10" t="s">
        <v>7352</v>
      </c>
      <c r="F1249" s="8" t="s">
        <v>7353</v>
      </c>
      <c r="G1249" s="11" t="s">
        <v>14</v>
      </c>
    </row>
    <row r="1250" ht="15.75" customHeight="1">
      <c r="A1250" s="8" t="s">
        <v>7354</v>
      </c>
      <c r="B1250" s="9" t="s">
        <v>7355</v>
      </c>
      <c r="C1250" s="8" t="s">
        <v>7356</v>
      </c>
      <c r="D1250" s="8" t="s">
        <v>7357</v>
      </c>
      <c r="E1250" s="10" t="s">
        <v>7358</v>
      </c>
      <c r="F1250" s="8" t="s">
        <v>7359</v>
      </c>
      <c r="G1250" s="11" t="s">
        <v>14</v>
      </c>
    </row>
    <row r="1251" ht="15.75" customHeight="1">
      <c r="A1251" s="8" t="s">
        <v>7360</v>
      </c>
      <c r="B1251" s="9" t="s">
        <v>7361</v>
      </c>
      <c r="C1251" s="8" t="s">
        <v>7362</v>
      </c>
      <c r="D1251" s="8" t="s">
        <v>7363</v>
      </c>
      <c r="E1251" s="10" t="s">
        <v>7364</v>
      </c>
      <c r="F1251" s="8" t="s">
        <v>7365</v>
      </c>
      <c r="G1251" s="11" t="s">
        <v>14</v>
      </c>
    </row>
    <row r="1252" ht="15.75" customHeight="1">
      <c r="A1252" s="8" t="s">
        <v>7366</v>
      </c>
      <c r="B1252" s="9" t="s">
        <v>7367</v>
      </c>
      <c r="C1252" s="8" t="s">
        <v>7368</v>
      </c>
      <c r="D1252" s="8" t="s">
        <v>7369</v>
      </c>
      <c r="E1252" s="10" t="s">
        <v>7370</v>
      </c>
      <c r="F1252" s="8" t="s">
        <v>7371</v>
      </c>
      <c r="G1252" s="11" t="s">
        <v>14</v>
      </c>
    </row>
    <row r="1253" ht="15.75" customHeight="1">
      <c r="A1253" s="8" t="s">
        <v>7372</v>
      </c>
      <c r="B1253" s="9" t="s">
        <v>7373</v>
      </c>
      <c r="C1253" s="8" t="s">
        <v>7374</v>
      </c>
      <c r="D1253" s="8" t="s">
        <v>7375</v>
      </c>
      <c r="E1253" s="10" t="s">
        <v>7376</v>
      </c>
      <c r="F1253" s="8" t="s">
        <v>7377</v>
      </c>
      <c r="G1253" s="11" t="s">
        <v>14</v>
      </c>
    </row>
    <row r="1254" ht="15.75" customHeight="1">
      <c r="A1254" s="8" t="s">
        <v>7378</v>
      </c>
      <c r="B1254" s="9" t="s">
        <v>7379</v>
      </c>
      <c r="C1254" s="8" t="s">
        <v>7380</v>
      </c>
      <c r="D1254" s="8" t="s">
        <v>7381</v>
      </c>
      <c r="E1254" s="10" t="s">
        <v>7382</v>
      </c>
      <c r="F1254" s="8" t="s">
        <v>7383</v>
      </c>
      <c r="G1254" s="11" t="s">
        <v>14</v>
      </c>
    </row>
    <row r="1255" ht="15.75" customHeight="1">
      <c r="A1255" s="8" t="s">
        <v>7384</v>
      </c>
      <c r="B1255" s="9" t="s">
        <v>7385</v>
      </c>
      <c r="C1255" s="8" t="s">
        <v>7386</v>
      </c>
      <c r="D1255" s="8" t="s">
        <v>7387</v>
      </c>
      <c r="E1255" s="10" t="s">
        <v>7388</v>
      </c>
      <c r="F1255" s="8" t="s">
        <v>7389</v>
      </c>
      <c r="G1255" s="11" t="s">
        <v>14</v>
      </c>
    </row>
    <row r="1256" ht="15.75" customHeight="1">
      <c r="A1256" s="8" t="s">
        <v>7390</v>
      </c>
      <c r="B1256" s="9" t="s">
        <v>7391</v>
      </c>
      <c r="C1256" s="8" t="s">
        <v>7392</v>
      </c>
      <c r="D1256" s="8" t="s">
        <v>7393</v>
      </c>
      <c r="E1256" s="10" t="s">
        <v>7394</v>
      </c>
      <c r="F1256" s="8" t="s">
        <v>7395</v>
      </c>
      <c r="G1256" s="11" t="s">
        <v>104</v>
      </c>
    </row>
    <row r="1257" ht="15.75" customHeight="1">
      <c r="A1257" s="8" t="s">
        <v>7396</v>
      </c>
      <c r="B1257" s="9" t="s">
        <v>7397</v>
      </c>
      <c r="C1257" s="8" t="s">
        <v>53</v>
      </c>
      <c r="D1257" s="8" t="s">
        <v>7398</v>
      </c>
      <c r="E1257" s="10" t="s">
        <v>7399</v>
      </c>
      <c r="F1257" s="8" t="s">
        <v>7400</v>
      </c>
      <c r="G1257" s="11" t="s">
        <v>14</v>
      </c>
    </row>
    <row r="1258" ht="15.75" customHeight="1">
      <c r="A1258" s="8" t="s">
        <v>7401</v>
      </c>
      <c r="B1258" s="9" t="s">
        <v>7402</v>
      </c>
      <c r="C1258" s="8" t="s">
        <v>7403</v>
      </c>
      <c r="D1258" s="8" t="s">
        <v>7404</v>
      </c>
      <c r="E1258" s="10" t="s">
        <v>7405</v>
      </c>
      <c r="F1258" s="8" t="s">
        <v>7406</v>
      </c>
      <c r="G1258" s="11" t="s">
        <v>14</v>
      </c>
    </row>
    <row r="1259" ht="15.75" customHeight="1">
      <c r="A1259" s="8" t="s">
        <v>7407</v>
      </c>
      <c r="B1259" s="9" t="s">
        <v>7408</v>
      </c>
      <c r="C1259" s="8" t="s">
        <v>7409</v>
      </c>
      <c r="D1259" s="8" t="s">
        <v>7410</v>
      </c>
      <c r="E1259" s="10" t="s">
        <v>7411</v>
      </c>
      <c r="F1259" s="8" t="s">
        <v>7412</v>
      </c>
      <c r="G1259" s="11" t="s">
        <v>14</v>
      </c>
    </row>
    <row r="1260" ht="15.75" customHeight="1">
      <c r="A1260" s="8" t="s">
        <v>7413</v>
      </c>
      <c r="B1260" s="9" t="s">
        <v>7414</v>
      </c>
      <c r="C1260" s="8" t="s">
        <v>7415</v>
      </c>
      <c r="D1260" s="8" t="s">
        <v>7416</v>
      </c>
      <c r="E1260" s="10" t="s">
        <v>7417</v>
      </c>
      <c r="F1260" s="8" t="s">
        <v>7418</v>
      </c>
      <c r="G1260" s="11" t="s">
        <v>14</v>
      </c>
    </row>
    <row r="1261" ht="15.75" customHeight="1">
      <c r="A1261" s="8" t="s">
        <v>7419</v>
      </c>
      <c r="B1261" s="9" t="s">
        <v>7420</v>
      </c>
      <c r="C1261" s="8" t="s">
        <v>3932</v>
      </c>
      <c r="D1261" s="8" t="s">
        <v>7421</v>
      </c>
      <c r="E1261" s="10" t="s">
        <v>7422</v>
      </c>
      <c r="F1261" s="8" t="s">
        <v>7423</v>
      </c>
      <c r="G1261" s="11" t="s">
        <v>14</v>
      </c>
    </row>
    <row r="1262" ht="15.75" customHeight="1">
      <c r="A1262" s="8" t="s">
        <v>7424</v>
      </c>
      <c r="B1262" s="9" t="s">
        <v>7425</v>
      </c>
      <c r="C1262" s="8" t="s">
        <v>7426</v>
      </c>
      <c r="D1262" s="8" t="s">
        <v>7427</v>
      </c>
      <c r="E1262" s="10" t="s">
        <v>7428</v>
      </c>
      <c r="F1262" s="8" t="s">
        <v>7429</v>
      </c>
      <c r="G1262" s="11" t="s">
        <v>14</v>
      </c>
    </row>
    <row r="1263" ht="15.75" customHeight="1">
      <c r="A1263" s="8" t="s">
        <v>7430</v>
      </c>
      <c r="B1263" s="9" t="s">
        <v>7431</v>
      </c>
      <c r="C1263" s="8" t="s">
        <v>7432</v>
      </c>
      <c r="D1263" s="8" t="s">
        <v>7433</v>
      </c>
      <c r="E1263" s="10" t="s">
        <v>7434</v>
      </c>
      <c r="F1263" s="8" t="s">
        <v>7435</v>
      </c>
      <c r="G1263" s="11" t="s">
        <v>14</v>
      </c>
    </row>
    <row r="1264" ht="15.75" customHeight="1">
      <c r="A1264" s="8" t="s">
        <v>7436</v>
      </c>
      <c r="B1264" s="9" t="s">
        <v>7437</v>
      </c>
      <c r="C1264" s="8" t="s">
        <v>7438</v>
      </c>
      <c r="D1264" s="8" t="s">
        <v>7439</v>
      </c>
      <c r="E1264" s="10" t="s">
        <v>7440</v>
      </c>
      <c r="F1264" s="8" t="s">
        <v>7441</v>
      </c>
      <c r="G1264" s="11" t="s">
        <v>14</v>
      </c>
    </row>
    <row r="1265" ht="15.75" customHeight="1">
      <c r="A1265" s="8" t="s">
        <v>7442</v>
      </c>
      <c r="B1265" s="9" t="s">
        <v>7443</v>
      </c>
      <c r="C1265" s="8" t="s">
        <v>7444</v>
      </c>
      <c r="D1265" s="8" t="s">
        <v>7445</v>
      </c>
      <c r="E1265" s="10" t="s">
        <v>7446</v>
      </c>
      <c r="F1265" s="8" t="s">
        <v>7447</v>
      </c>
      <c r="G1265" s="11" t="s">
        <v>14</v>
      </c>
    </row>
    <row r="1266" ht="15.75" customHeight="1">
      <c r="A1266" s="8" t="s">
        <v>7448</v>
      </c>
      <c r="B1266" s="9" t="s">
        <v>7449</v>
      </c>
      <c r="C1266" s="8" t="s">
        <v>7450</v>
      </c>
      <c r="D1266" s="8" t="s">
        <v>7451</v>
      </c>
      <c r="E1266" s="10" t="s">
        <v>7452</v>
      </c>
      <c r="F1266" s="8" t="s">
        <v>7453</v>
      </c>
      <c r="G1266" s="11" t="s">
        <v>14</v>
      </c>
    </row>
    <row r="1267" ht="15.75" customHeight="1">
      <c r="A1267" s="8" t="s">
        <v>7454</v>
      </c>
      <c r="B1267" s="9" t="s">
        <v>7455</v>
      </c>
      <c r="C1267" s="8" t="s">
        <v>7456</v>
      </c>
      <c r="D1267" s="8" t="s">
        <v>7457</v>
      </c>
      <c r="E1267" s="10" t="s">
        <v>7458</v>
      </c>
      <c r="F1267" s="8" t="s">
        <v>7459</v>
      </c>
      <c r="G1267" s="11" t="s">
        <v>14</v>
      </c>
    </row>
    <row r="1268" ht="15.75" customHeight="1">
      <c r="A1268" s="8" t="s">
        <v>7460</v>
      </c>
      <c r="B1268" s="9" t="s">
        <v>7461</v>
      </c>
      <c r="C1268" s="8" t="s">
        <v>7462</v>
      </c>
      <c r="D1268" s="8" t="s">
        <v>7463</v>
      </c>
      <c r="E1268" s="10" t="s">
        <v>7464</v>
      </c>
      <c r="F1268" s="8" t="s">
        <v>7465</v>
      </c>
      <c r="G1268" s="11" t="s">
        <v>14</v>
      </c>
    </row>
    <row r="1269" ht="15.75" customHeight="1">
      <c r="A1269" s="8" t="s">
        <v>7466</v>
      </c>
      <c r="B1269" s="9" t="s">
        <v>7467</v>
      </c>
      <c r="C1269" s="8" t="s">
        <v>7468</v>
      </c>
      <c r="D1269" s="8" t="s">
        <v>7469</v>
      </c>
      <c r="E1269" s="10" t="s">
        <v>7470</v>
      </c>
      <c r="F1269" s="8" t="s">
        <v>7471</v>
      </c>
      <c r="G1269" s="11" t="s">
        <v>14</v>
      </c>
    </row>
    <row r="1270" ht="15.75" customHeight="1">
      <c r="A1270" s="8" t="s">
        <v>7472</v>
      </c>
      <c r="B1270" s="9" t="s">
        <v>7473</v>
      </c>
      <c r="C1270" s="8" t="s">
        <v>7474</v>
      </c>
      <c r="D1270" s="8" t="s">
        <v>7475</v>
      </c>
      <c r="E1270" s="10" t="s">
        <v>7476</v>
      </c>
      <c r="F1270" s="8" t="s">
        <v>7477</v>
      </c>
      <c r="G1270" s="11" t="s">
        <v>14</v>
      </c>
    </row>
    <row r="1271" ht="15.75" customHeight="1">
      <c r="A1271" s="8" t="s">
        <v>7478</v>
      </c>
      <c r="B1271" s="9" t="s">
        <v>7479</v>
      </c>
      <c r="C1271" s="8" t="s">
        <v>7480</v>
      </c>
      <c r="D1271" s="8" t="s">
        <v>7481</v>
      </c>
      <c r="E1271" s="10" t="s">
        <v>7482</v>
      </c>
      <c r="F1271" s="8" t="s">
        <v>7483</v>
      </c>
      <c r="G1271" s="11" t="s">
        <v>14</v>
      </c>
    </row>
    <row r="1272" ht="15.75" customHeight="1">
      <c r="A1272" s="8" t="s">
        <v>7484</v>
      </c>
      <c r="B1272" s="9" t="s">
        <v>7485</v>
      </c>
      <c r="C1272" s="8" t="s">
        <v>7486</v>
      </c>
      <c r="D1272" s="8" t="s">
        <v>7487</v>
      </c>
      <c r="E1272" s="10" t="s">
        <v>7488</v>
      </c>
      <c r="F1272" s="8" t="s">
        <v>7489</v>
      </c>
      <c r="G1272" s="11" t="s">
        <v>14</v>
      </c>
    </row>
    <row r="1273" ht="15.75" customHeight="1">
      <c r="A1273" s="8" t="s">
        <v>7490</v>
      </c>
      <c r="B1273" s="9" t="s">
        <v>7491</v>
      </c>
      <c r="C1273" s="8" t="s">
        <v>7492</v>
      </c>
      <c r="D1273" s="8" t="s">
        <v>7493</v>
      </c>
      <c r="E1273" s="10" t="s">
        <v>7494</v>
      </c>
      <c r="F1273" s="8" t="s">
        <v>7495</v>
      </c>
      <c r="G1273" s="11" t="s">
        <v>14</v>
      </c>
    </row>
    <row r="1274" ht="15.75" customHeight="1">
      <c r="A1274" s="8" t="s">
        <v>7496</v>
      </c>
      <c r="B1274" s="9" t="s">
        <v>7497</v>
      </c>
      <c r="C1274" s="8" t="s">
        <v>7498</v>
      </c>
      <c r="D1274" s="8" t="s">
        <v>7499</v>
      </c>
      <c r="E1274" s="10" t="s">
        <v>7500</v>
      </c>
      <c r="F1274" s="8" t="s">
        <v>7501</v>
      </c>
      <c r="G1274" s="11" t="s">
        <v>14</v>
      </c>
    </row>
    <row r="1275" ht="15.75" customHeight="1">
      <c r="A1275" s="8" t="s">
        <v>7502</v>
      </c>
      <c r="B1275" s="9" t="s">
        <v>7503</v>
      </c>
      <c r="C1275" s="8" t="s">
        <v>7504</v>
      </c>
      <c r="D1275" s="8" t="s">
        <v>7505</v>
      </c>
      <c r="E1275" s="10" t="s">
        <v>7506</v>
      </c>
      <c r="F1275" s="8" t="s">
        <v>7507</v>
      </c>
      <c r="G1275" s="11" t="s">
        <v>104</v>
      </c>
    </row>
    <row r="1276" ht="15.75" customHeight="1">
      <c r="A1276" s="8" t="s">
        <v>7508</v>
      </c>
      <c r="B1276" s="9" t="s">
        <v>7509</v>
      </c>
      <c r="C1276" s="8" t="s">
        <v>7510</v>
      </c>
      <c r="D1276" s="8" t="s">
        <v>7511</v>
      </c>
      <c r="E1276" s="10" t="s">
        <v>7512</v>
      </c>
      <c r="F1276" s="8" t="s">
        <v>7513</v>
      </c>
      <c r="G1276" s="11" t="s">
        <v>14</v>
      </c>
    </row>
    <row r="1277" ht="15.75" customHeight="1">
      <c r="A1277" s="8" t="s">
        <v>7514</v>
      </c>
      <c r="B1277" s="9" t="s">
        <v>7515</v>
      </c>
      <c r="C1277" s="8" t="s">
        <v>7516</v>
      </c>
      <c r="D1277" s="8" t="s">
        <v>7517</v>
      </c>
      <c r="E1277" s="10" t="s">
        <v>7518</v>
      </c>
      <c r="F1277" s="8" t="s">
        <v>7519</v>
      </c>
      <c r="G1277" s="11" t="s">
        <v>14</v>
      </c>
    </row>
    <row r="1278" ht="15.75" customHeight="1">
      <c r="A1278" s="8" t="s">
        <v>7520</v>
      </c>
      <c r="B1278" s="9" t="s">
        <v>7521</v>
      </c>
      <c r="C1278" s="8" t="s">
        <v>7522</v>
      </c>
      <c r="D1278" s="8" t="s">
        <v>7523</v>
      </c>
      <c r="E1278" s="10" t="s">
        <v>7524</v>
      </c>
      <c r="F1278" s="8" t="s">
        <v>7525</v>
      </c>
      <c r="G1278" s="11" t="s">
        <v>14</v>
      </c>
    </row>
    <row r="1279" ht="15.75" customHeight="1">
      <c r="A1279" s="8" t="s">
        <v>7526</v>
      </c>
      <c r="B1279" s="9" t="s">
        <v>7527</v>
      </c>
      <c r="C1279" s="8" t="s">
        <v>7528</v>
      </c>
      <c r="D1279" s="8" t="s">
        <v>7529</v>
      </c>
      <c r="E1279" s="10" t="s">
        <v>7530</v>
      </c>
      <c r="F1279" s="8" t="s">
        <v>7531</v>
      </c>
      <c r="G1279" s="11" t="s">
        <v>14</v>
      </c>
    </row>
    <row r="1280" ht="15.75" customHeight="1">
      <c r="A1280" s="8" t="s">
        <v>7532</v>
      </c>
      <c r="B1280" s="9" t="s">
        <v>7533</v>
      </c>
      <c r="C1280" s="8" t="s">
        <v>7534</v>
      </c>
      <c r="D1280" s="8" t="s">
        <v>7535</v>
      </c>
      <c r="E1280" s="10" t="s">
        <v>7536</v>
      </c>
      <c r="F1280" s="8" t="s">
        <v>7537</v>
      </c>
      <c r="G1280" s="11" t="s">
        <v>14</v>
      </c>
    </row>
    <row r="1281" ht="15.75" customHeight="1">
      <c r="A1281" s="8" t="s">
        <v>7538</v>
      </c>
      <c r="B1281" s="9" t="s">
        <v>7539</v>
      </c>
      <c r="C1281" s="8" t="s">
        <v>245</v>
      </c>
      <c r="D1281" s="8" t="s">
        <v>7540</v>
      </c>
      <c r="E1281" s="10" t="s">
        <v>7541</v>
      </c>
      <c r="F1281" s="8" t="s">
        <v>7542</v>
      </c>
      <c r="G1281" s="11" t="s">
        <v>14</v>
      </c>
    </row>
    <row r="1282" ht="15.75" customHeight="1">
      <c r="A1282" s="8" t="s">
        <v>7543</v>
      </c>
      <c r="B1282" s="9" t="s">
        <v>7544</v>
      </c>
      <c r="C1282" s="8" t="s">
        <v>245</v>
      </c>
      <c r="D1282" s="8" t="s">
        <v>7545</v>
      </c>
      <c r="E1282" s="10" t="s">
        <v>30</v>
      </c>
      <c r="F1282" s="8" t="s">
        <v>7546</v>
      </c>
      <c r="G1282" s="11" t="s">
        <v>14</v>
      </c>
    </row>
    <row r="1283" ht="15.75" customHeight="1">
      <c r="A1283" s="8" t="s">
        <v>7547</v>
      </c>
      <c r="B1283" s="9" t="s">
        <v>7548</v>
      </c>
      <c r="C1283" s="8" t="s">
        <v>7549</v>
      </c>
      <c r="D1283" s="8" t="s">
        <v>30</v>
      </c>
      <c r="E1283" s="10" t="s">
        <v>7550</v>
      </c>
      <c r="F1283" s="8" t="s">
        <v>7551</v>
      </c>
      <c r="G1283" s="11" t="s">
        <v>14</v>
      </c>
    </row>
    <row r="1284" ht="15.75" customHeight="1">
      <c r="A1284" s="8" t="s">
        <v>7552</v>
      </c>
      <c r="B1284" s="9" t="s">
        <v>7553</v>
      </c>
      <c r="C1284" s="8" t="s">
        <v>7554</v>
      </c>
      <c r="D1284" s="8" t="s">
        <v>7555</v>
      </c>
      <c r="E1284" s="10" t="s">
        <v>7556</v>
      </c>
      <c r="F1284" s="8" t="s">
        <v>7557</v>
      </c>
      <c r="G1284" s="11" t="s">
        <v>14</v>
      </c>
    </row>
    <row r="1285" ht="15.75" customHeight="1">
      <c r="A1285" s="8" t="s">
        <v>7558</v>
      </c>
      <c r="B1285" s="9" t="s">
        <v>7559</v>
      </c>
      <c r="C1285" s="8" t="s">
        <v>7560</v>
      </c>
      <c r="D1285" s="8" t="s">
        <v>7561</v>
      </c>
      <c r="E1285" s="10" t="s">
        <v>7562</v>
      </c>
      <c r="F1285" s="8" t="s">
        <v>7563</v>
      </c>
      <c r="G1285" s="11" t="s">
        <v>14</v>
      </c>
    </row>
    <row r="1286" ht="15.75" customHeight="1">
      <c r="A1286" s="8" t="s">
        <v>7564</v>
      </c>
      <c r="B1286" s="9" t="s">
        <v>7565</v>
      </c>
      <c r="C1286" s="8" t="s">
        <v>7566</v>
      </c>
      <c r="D1286" s="8" t="s">
        <v>7567</v>
      </c>
      <c r="E1286" s="10" t="s">
        <v>7568</v>
      </c>
      <c r="F1286" s="8" t="s">
        <v>7569</v>
      </c>
      <c r="G1286" s="11" t="s">
        <v>104</v>
      </c>
    </row>
    <row r="1287" ht="15.75" customHeight="1">
      <c r="A1287" s="8" t="s">
        <v>7570</v>
      </c>
      <c r="B1287" s="9" t="s">
        <v>7571</v>
      </c>
      <c r="C1287" s="8" t="s">
        <v>7572</v>
      </c>
      <c r="D1287" s="8" t="s">
        <v>7573</v>
      </c>
      <c r="E1287" s="10" t="s">
        <v>7574</v>
      </c>
      <c r="F1287" s="8" t="s">
        <v>7575</v>
      </c>
      <c r="G1287" s="11" t="s">
        <v>14</v>
      </c>
    </row>
    <row r="1288" ht="15.75" customHeight="1">
      <c r="A1288" s="8" t="s">
        <v>7576</v>
      </c>
      <c r="B1288" s="9" t="s">
        <v>7577</v>
      </c>
      <c r="C1288" s="8" t="s">
        <v>7578</v>
      </c>
      <c r="D1288" s="8" t="s">
        <v>7579</v>
      </c>
      <c r="E1288" s="10" t="s">
        <v>7580</v>
      </c>
      <c r="F1288" s="8" t="s">
        <v>7581</v>
      </c>
      <c r="G1288" s="11" t="s">
        <v>14</v>
      </c>
    </row>
    <row r="1289" ht="15.75" customHeight="1">
      <c r="A1289" s="8" t="s">
        <v>7582</v>
      </c>
      <c r="B1289" s="9" t="s">
        <v>7583</v>
      </c>
      <c r="C1289" s="8" t="s">
        <v>7584</v>
      </c>
      <c r="D1289" s="8" t="s">
        <v>7585</v>
      </c>
      <c r="E1289" s="10" t="s">
        <v>7586</v>
      </c>
      <c r="F1289" s="8" t="s">
        <v>7587</v>
      </c>
      <c r="G1289" s="11" t="s">
        <v>14</v>
      </c>
    </row>
    <row r="1290" ht="15.75" customHeight="1">
      <c r="A1290" s="8" t="s">
        <v>7588</v>
      </c>
      <c r="B1290" s="9" t="s">
        <v>7589</v>
      </c>
      <c r="C1290" s="8" t="s">
        <v>7590</v>
      </c>
      <c r="D1290" s="8" t="s">
        <v>7591</v>
      </c>
      <c r="E1290" s="10" t="s">
        <v>7592</v>
      </c>
      <c r="F1290" s="8" t="s">
        <v>7593</v>
      </c>
      <c r="G1290" s="11" t="s">
        <v>14</v>
      </c>
    </row>
    <row r="1291" ht="15.75" customHeight="1">
      <c r="A1291" s="8" t="s">
        <v>7594</v>
      </c>
      <c r="B1291" s="9" t="s">
        <v>7595</v>
      </c>
      <c r="C1291" s="8" t="s">
        <v>7596</v>
      </c>
      <c r="D1291" s="8" t="s">
        <v>7597</v>
      </c>
      <c r="E1291" s="10" t="s">
        <v>7598</v>
      </c>
      <c r="F1291" s="8" t="s">
        <v>7599</v>
      </c>
      <c r="G1291" s="11" t="s">
        <v>14</v>
      </c>
    </row>
    <row r="1292" ht="15.75" customHeight="1">
      <c r="A1292" s="8" t="s">
        <v>7600</v>
      </c>
      <c r="B1292" s="9" t="s">
        <v>7601</v>
      </c>
      <c r="C1292" s="8" t="s">
        <v>7602</v>
      </c>
      <c r="D1292" s="8" t="s">
        <v>7603</v>
      </c>
      <c r="E1292" s="10" t="s">
        <v>7604</v>
      </c>
      <c r="F1292" s="8" t="s">
        <v>7605</v>
      </c>
      <c r="G1292" s="11" t="s">
        <v>14</v>
      </c>
    </row>
    <row r="1293" ht="15.75" customHeight="1">
      <c r="A1293" s="8" t="s">
        <v>7606</v>
      </c>
      <c r="B1293" s="9" t="s">
        <v>7607</v>
      </c>
      <c r="C1293" s="8" t="s">
        <v>7608</v>
      </c>
      <c r="D1293" s="8" t="s">
        <v>7609</v>
      </c>
      <c r="E1293" s="10" t="s">
        <v>7610</v>
      </c>
      <c r="F1293" s="8" t="s">
        <v>7611</v>
      </c>
      <c r="G1293" s="11" t="s">
        <v>14</v>
      </c>
    </row>
    <row r="1294" ht="15.75" customHeight="1">
      <c r="A1294" s="8" t="s">
        <v>7612</v>
      </c>
      <c r="B1294" s="9" t="s">
        <v>7613</v>
      </c>
      <c r="C1294" s="8" t="s">
        <v>7614</v>
      </c>
      <c r="D1294" s="8" t="s">
        <v>7615</v>
      </c>
      <c r="E1294" s="10" t="s">
        <v>7616</v>
      </c>
      <c r="F1294" s="8" t="s">
        <v>7617</v>
      </c>
      <c r="G1294" s="11" t="s">
        <v>14</v>
      </c>
    </row>
    <row r="1295" ht="15.75" customHeight="1">
      <c r="A1295" s="8" t="s">
        <v>7618</v>
      </c>
      <c r="B1295" s="9" t="s">
        <v>7619</v>
      </c>
      <c r="C1295" s="8" t="s">
        <v>7620</v>
      </c>
      <c r="D1295" s="8" t="s">
        <v>7621</v>
      </c>
      <c r="E1295" s="10" t="s">
        <v>7622</v>
      </c>
      <c r="F1295" s="8" t="s">
        <v>7623</v>
      </c>
      <c r="G1295" s="11" t="s">
        <v>14</v>
      </c>
    </row>
    <row r="1296" ht="15.75" customHeight="1">
      <c r="A1296" s="8" t="s">
        <v>7624</v>
      </c>
      <c r="B1296" s="9" t="s">
        <v>7625</v>
      </c>
      <c r="C1296" s="8" t="s">
        <v>7626</v>
      </c>
      <c r="D1296" s="8" t="s">
        <v>7627</v>
      </c>
      <c r="E1296" s="10" t="s">
        <v>7628</v>
      </c>
      <c r="F1296" s="8" t="s">
        <v>7629</v>
      </c>
      <c r="G1296" s="11" t="s">
        <v>14</v>
      </c>
    </row>
    <row r="1297" ht="15.75" customHeight="1">
      <c r="A1297" s="8" t="s">
        <v>7630</v>
      </c>
      <c r="B1297" s="9" t="s">
        <v>7631</v>
      </c>
      <c r="C1297" s="8" t="s">
        <v>7632</v>
      </c>
      <c r="D1297" s="8" t="s">
        <v>7633</v>
      </c>
      <c r="E1297" s="10" t="s">
        <v>7634</v>
      </c>
      <c r="F1297" s="8" t="s">
        <v>7635</v>
      </c>
      <c r="G1297" s="11" t="s">
        <v>14</v>
      </c>
    </row>
    <row r="1298" ht="15.75" customHeight="1">
      <c r="A1298" s="8" t="s">
        <v>7636</v>
      </c>
      <c r="B1298" s="9" t="s">
        <v>7637</v>
      </c>
      <c r="C1298" s="8" t="s">
        <v>7638</v>
      </c>
      <c r="D1298" s="8" t="s">
        <v>7639</v>
      </c>
      <c r="E1298" s="10" t="s">
        <v>7640</v>
      </c>
      <c r="F1298" s="8" t="s">
        <v>7641</v>
      </c>
      <c r="G1298" s="11" t="s">
        <v>14</v>
      </c>
    </row>
    <row r="1299" ht="15.75" customHeight="1">
      <c r="A1299" s="8" t="s">
        <v>7642</v>
      </c>
      <c r="B1299" s="9" t="s">
        <v>7643</v>
      </c>
      <c r="C1299" s="8" t="s">
        <v>53</v>
      </c>
      <c r="D1299" s="8" t="s">
        <v>7644</v>
      </c>
      <c r="E1299" s="10" t="s">
        <v>7645</v>
      </c>
      <c r="F1299" s="8" t="s">
        <v>7646</v>
      </c>
      <c r="G1299" s="11" t="s">
        <v>14</v>
      </c>
    </row>
    <row r="1300" ht="15.75" customHeight="1">
      <c r="A1300" s="8" t="s">
        <v>7647</v>
      </c>
      <c r="B1300" s="9" t="s">
        <v>7648</v>
      </c>
      <c r="C1300" s="8" t="s">
        <v>7649</v>
      </c>
      <c r="D1300" s="8" t="s">
        <v>7650</v>
      </c>
      <c r="E1300" s="10" t="s">
        <v>7651</v>
      </c>
      <c r="F1300" s="8" t="s">
        <v>7652</v>
      </c>
      <c r="G1300" s="11" t="s">
        <v>14</v>
      </c>
    </row>
    <row r="1301" ht="15.75" customHeight="1">
      <c r="A1301" s="8" t="s">
        <v>7653</v>
      </c>
      <c r="B1301" s="9" t="s">
        <v>7654</v>
      </c>
      <c r="C1301" s="8" t="s">
        <v>7655</v>
      </c>
      <c r="D1301" s="8" t="s">
        <v>7656</v>
      </c>
      <c r="E1301" s="10" t="s">
        <v>7657</v>
      </c>
      <c r="F1301" s="8" t="s">
        <v>7658</v>
      </c>
      <c r="G1301" s="11" t="s">
        <v>104</v>
      </c>
    </row>
    <row r="1302" ht="15.75" customHeight="1">
      <c r="A1302" s="8" t="s">
        <v>7659</v>
      </c>
      <c r="B1302" s="9" t="s">
        <v>7660</v>
      </c>
      <c r="C1302" s="8" t="s">
        <v>7661</v>
      </c>
      <c r="D1302" s="8" t="s">
        <v>7662</v>
      </c>
      <c r="E1302" s="10" t="s">
        <v>7663</v>
      </c>
      <c r="F1302" s="8" t="s">
        <v>7664</v>
      </c>
      <c r="G1302" s="11" t="s">
        <v>14</v>
      </c>
    </row>
    <row r="1303" ht="15.75" customHeight="1">
      <c r="A1303" s="8" t="s">
        <v>7665</v>
      </c>
      <c r="B1303" s="9" t="s">
        <v>7666</v>
      </c>
      <c r="C1303" s="8" t="s">
        <v>7667</v>
      </c>
      <c r="D1303" s="8" t="s">
        <v>7668</v>
      </c>
      <c r="E1303" s="10" t="s">
        <v>7669</v>
      </c>
      <c r="F1303" s="8" t="s">
        <v>7670</v>
      </c>
      <c r="G1303" s="11" t="s">
        <v>14</v>
      </c>
    </row>
    <row r="1304" ht="15.75" customHeight="1">
      <c r="A1304" s="8" t="s">
        <v>7671</v>
      </c>
      <c r="B1304" s="9" t="s">
        <v>7672</v>
      </c>
      <c r="C1304" s="8" t="s">
        <v>7673</v>
      </c>
      <c r="D1304" s="8" t="s">
        <v>7674</v>
      </c>
      <c r="E1304" s="10" t="s">
        <v>7675</v>
      </c>
      <c r="F1304" s="8" t="s">
        <v>7676</v>
      </c>
      <c r="G1304" s="11" t="s">
        <v>14</v>
      </c>
    </row>
    <row r="1305" ht="15.75" customHeight="1">
      <c r="A1305" s="8" t="s">
        <v>7677</v>
      </c>
      <c r="B1305" s="9" t="s">
        <v>7678</v>
      </c>
      <c r="C1305" s="8" t="s">
        <v>7679</v>
      </c>
      <c r="D1305" s="8" t="s">
        <v>7680</v>
      </c>
      <c r="E1305" s="10" t="s">
        <v>7681</v>
      </c>
      <c r="F1305" s="8" t="s">
        <v>7682</v>
      </c>
      <c r="G1305" s="11" t="s">
        <v>14</v>
      </c>
    </row>
    <row r="1306" ht="15.75" customHeight="1">
      <c r="A1306" s="8" t="s">
        <v>7683</v>
      </c>
      <c r="B1306" s="9" t="s">
        <v>7684</v>
      </c>
      <c r="C1306" s="8" t="s">
        <v>7685</v>
      </c>
      <c r="D1306" s="8" t="s">
        <v>7686</v>
      </c>
      <c r="E1306" s="10" t="s">
        <v>7687</v>
      </c>
      <c r="F1306" s="8" t="s">
        <v>7688</v>
      </c>
      <c r="G1306" s="11" t="s">
        <v>14</v>
      </c>
    </row>
    <row r="1307" ht="15.75" customHeight="1">
      <c r="A1307" s="8" t="s">
        <v>7689</v>
      </c>
      <c r="B1307" s="9" t="s">
        <v>7690</v>
      </c>
      <c r="C1307" s="8" t="s">
        <v>7691</v>
      </c>
      <c r="D1307" s="8" t="s">
        <v>7692</v>
      </c>
      <c r="E1307" s="10" t="s">
        <v>7693</v>
      </c>
      <c r="F1307" s="8" t="s">
        <v>7694</v>
      </c>
      <c r="G1307" s="11" t="s">
        <v>14</v>
      </c>
    </row>
    <row r="1308" ht="15.75" customHeight="1">
      <c r="A1308" s="8" t="s">
        <v>7695</v>
      </c>
      <c r="B1308" s="9" t="s">
        <v>7696</v>
      </c>
      <c r="C1308" s="8" t="s">
        <v>7697</v>
      </c>
      <c r="D1308" s="8" t="s">
        <v>7698</v>
      </c>
      <c r="E1308" s="10" t="s">
        <v>7699</v>
      </c>
      <c r="F1308" s="8" t="s">
        <v>7700</v>
      </c>
      <c r="G1308" s="11" t="s">
        <v>14</v>
      </c>
    </row>
    <row r="1309" ht="15.75" customHeight="1">
      <c r="A1309" s="8" t="s">
        <v>7701</v>
      </c>
      <c r="B1309" s="9" t="s">
        <v>7702</v>
      </c>
      <c r="C1309" s="8" t="s">
        <v>7703</v>
      </c>
      <c r="D1309" s="8" t="s">
        <v>7704</v>
      </c>
      <c r="E1309" s="10" t="s">
        <v>7705</v>
      </c>
      <c r="F1309" s="8" t="s">
        <v>7706</v>
      </c>
      <c r="G1309" s="11" t="s">
        <v>14</v>
      </c>
    </row>
    <row r="1310" ht="15.75" customHeight="1">
      <c r="A1310" s="8" t="s">
        <v>7707</v>
      </c>
      <c r="B1310" s="9" t="s">
        <v>7708</v>
      </c>
      <c r="C1310" s="8" t="s">
        <v>7709</v>
      </c>
      <c r="D1310" s="8" t="s">
        <v>7710</v>
      </c>
      <c r="E1310" s="10" t="s">
        <v>7711</v>
      </c>
      <c r="F1310" s="8" t="s">
        <v>7712</v>
      </c>
      <c r="G1310" s="11" t="s">
        <v>14</v>
      </c>
    </row>
    <row r="1311" ht="15.75" customHeight="1">
      <c r="A1311" s="8" t="s">
        <v>7713</v>
      </c>
      <c r="B1311" s="9" t="s">
        <v>7714</v>
      </c>
      <c r="C1311" s="8" t="s">
        <v>7715</v>
      </c>
      <c r="D1311" s="8" t="s">
        <v>7716</v>
      </c>
      <c r="E1311" s="10" t="s">
        <v>7717</v>
      </c>
      <c r="F1311" s="8" t="s">
        <v>7718</v>
      </c>
      <c r="G1311" s="11" t="s">
        <v>14</v>
      </c>
    </row>
    <row r="1312" ht="15.75" customHeight="1">
      <c r="A1312" s="8" t="s">
        <v>7719</v>
      </c>
      <c r="B1312" s="9" t="s">
        <v>7720</v>
      </c>
      <c r="C1312" s="8" t="s">
        <v>7721</v>
      </c>
      <c r="D1312" s="8" t="s">
        <v>7722</v>
      </c>
      <c r="E1312" s="10" t="s">
        <v>7723</v>
      </c>
      <c r="F1312" s="8" t="s">
        <v>7724</v>
      </c>
      <c r="G1312" s="11" t="s">
        <v>14</v>
      </c>
    </row>
    <row r="1313" ht="15.75" customHeight="1">
      <c r="A1313" s="8" t="s">
        <v>7725</v>
      </c>
      <c r="B1313" s="9" t="s">
        <v>7726</v>
      </c>
      <c r="C1313" s="8" t="s">
        <v>7727</v>
      </c>
      <c r="D1313" s="8" t="s">
        <v>7728</v>
      </c>
      <c r="E1313" s="10" t="s">
        <v>7729</v>
      </c>
      <c r="F1313" s="8" t="s">
        <v>7730</v>
      </c>
      <c r="G1313" s="11" t="s">
        <v>14</v>
      </c>
    </row>
    <row r="1314" ht="15.75" customHeight="1">
      <c r="A1314" s="8" t="s">
        <v>7731</v>
      </c>
      <c r="B1314" s="9" t="s">
        <v>7732</v>
      </c>
      <c r="C1314" s="8" t="s">
        <v>7733</v>
      </c>
      <c r="D1314" s="8" t="s">
        <v>7734</v>
      </c>
      <c r="E1314" s="10" t="s">
        <v>7735</v>
      </c>
      <c r="F1314" s="8" t="s">
        <v>7736</v>
      </c>
      <c r="G1314" s="11" t="s">
        <v>14</v>
      </c>
    </row>
    <row r="1315" ht="15.75" customHeight="1">
      <c r="A1315" s="8" t="s">
        <v>7737</v>
      </c>
      <c r="B1315" s="9" t="s">
        <v>7738</v>
      </c>
      <c r="C1315" s="8" t="s">
        <v>7739</v>
      </c>
      <c r="D1315" s="8" t="s">
        <v>7740</v>
      </c>
      <c r="E1315" s="10" t="s">
        <v>7741</v>
      </c>
      <c r="F1315" s="8" t="s">
        <v>7742</v>
      </c>
      <c r="G1315" s="11" t="s">
        <v>14</v>
      </c>
    </row>
    <row r="1316" ht="15.75" customHeight="1">
      <c r="A1316" s="8" t="s">
        <v>7743</v>
      </c>
      <c r="B1316" s="9" t="s">
        <v>7744</v>
      </c>
      <c r="C1316" s="8" t="s">
        <v>7745</v>
      </c>
      <c r="D1316" s="8" t="s">
        <v>7746</v>
      </c>
      <c r="E1316" s="10" t="s">
        <v>7747</v>
      </c>
      <c r="F1316" s="8" t="s">
        <v>7748</v>
      </c>
      <c r="G1316" s="11" t="s">
        <v>14</v>
      </c>
    </row>
    <row r="1317" ht="15.75" customHeight="1">
      <c r="A1317" s="8" t="s">
        <v>7749</v>
      </c>
      <c r="B1317" s="9" t="s">
        <v>7750</v>
      </c>
      <c r="C1317" s="8" t="s">
        <v>7751</v>
      </c>
      <c r="D1317" s="8" t="s">
        <v>7752</v>
      </c>
      <c r="E1317" s="10" t="s">
        <v>7753</v>
      </c>
      <c r="F1317" s="8" t="s">
        <v>7754</v>
      </c>
      <c r="G1317" s="11" t="s">
        <v>104</v>
      </c>
    </row>
    <row r="1318" ht="15.75" customHeight="1">
      <c r="A1318" s="8" t="s">
        <v>7755</v>
      </c>
      <c r="B1318" s="9" t="s">
        <v>7756</v>
      </c>
      <c r="C1318" s="8" t="s">
        <v>7757</v>
      </c>
      <c r="D1318" s="8" t="s">
        <v>7758</v>
      </c>
      <c r="E1318" s="10" t="s">
        <v>7759</v>
      </c>
      <c r="F1318" s="8" t="s">
        <v>7760</v>
      </c>
      <c r="G1318" s="11" t="s">
        <v>104</v>
      </c>
    </row>
    <row r="1319" ht="15.75" customHeight="1">
      <c r="A1319" s="8" t="s">
        <v>7761</v>
      </c>
      <c r="B1319" s="9" t="s">
        <v>7762</v>
      </c>
      <c r="C1319" s="8" t="s">
        <v>7763</v>
      </c>
      <c r="D1319" s="8" t="s">
        <v>7764</v>
      </c>
      <c r="E1319" s="10" t="s">
        <v>7765</v>
      </c>
      <c r="F1319" s="8" t="s">
        <v>7766</v>
      </c>
      <c r="G1319" s="11" t="s">
        <v>14</v>
      </c>
    </row>
    <row r="1320" ht="15.75" customHeight="1">
      <c r="A1320" s="8" t="s">
        <v>7767</v>
      </c>
      <c r="B1320" s="9" t="s">
        <v>7768</v>
      </c>
      <c r="C1320" s="8" t="s">
        <v>6381</v>
      </c>
      <c r="D1320" s="8" t="s">
        <v>7769</v>
      </c>
      <c r="E1320" s="10" t="s">
        <v>7770</v>
      </c>
      <c r="F1320" s="8" t="s">
        <v>7771</v>
      </c>
      <c r="G1320" s="11" t="s">
        <v>14</v>
      </c>
    </row>
    <row r="1321" ht="15.75" customHeight="1">
      <c r="A1321" s="8" t="s">
        <v>7772</v>
      </c>
      <c r="B1321" s="9" t="s">
        <v>7773</v>
      </c>
      <c r="C1321" s="8" t="s">
        <v>7774</v>
      </c>
      <c r="D1321" s="8" t="s">
        <v>7775</v>
      </c>
      <c r="E1321" s="10" t="s">
        <v>7776</v>
      </c>
      <c r="F1321" s="8" t="s">
        <v>7777</v>
      </c>
      <c r="G1321" s="11" t="s">
        <v>14</v>
      </c>
    </row>
    <row r="1322" ht="15.75" customHeight="1">
      <c r="A1322" s="8" t="s">
        <v>7778</v>
      </c>
      <c r="B1322" s="9" t="s">
        <v>7779</v>
      </c>
      <c r="C1322" s="8" t="s">
        <v>7780</v>
      </c>
      <c r="D1322" s="8" t="s">
        <v>7781</v>
      </c>
      <c r="E1322" s="10" t="s">
        <v>7782</v>
      </c>
      <c r="F1322" s="8" t="s">
        <v>7783</v>
      </c>
      <c r="G1322" s="11" t="s">
        <v>104</v>
      </c>
    </row>
    <row r="1323" ht="15.75" customHeight="1">
      <c r="A1323" s="8" t="s">
        <v>7784</v>
      </c>
      <c r="B1323" s="9" t="s">
        <v>7785</v>
      </c>
      <c r="C1323" s="8" t="s">
        <v>7786</v>
      </c>
      <c r="D1323" s="8" t="s">
        <v>7787</v>
      </c>
      <c r="E1323" s="10" t="s">
        <v>7788</v>
      </c>
      <c r="F1323" s="8" t="s">
        <v>7789</v>
      </c>
      <c r="G1323" s="11" t="s">
        <v>14</v>
      </c>
    </row>
    <row r="1324" ht="15.75" customHeight="1">
      <c r="A1324" s="8" t="s">
        <v>7790</v>
      </c>
      <c r="B1324" s="9" t="s">
        <v>7791</v>
      </c>
      <c r="C1324" s="8" t="s">
        <v>7792</v>
      </c>
      <c r="D1324" s="8" t="s">
        <v>7793</v>
      </c>
      <c r="E1324" s="10" t="s">
        <v>7794</v>
      </c>
      <c r="F1324" s="8" t="s">
        <v>7795</v>
      </c>
      <c r="G1324" s="11" t="s">
        <v>14</v>
      </c>
    </row>
    <row r="1325" ht="15.75" customHeight="1">
      <c r="A1325" s="8" t="s">
        <v>7796</v>
      </c>
      <c r="B1325" s="9" t="s">
        <v>7797</v>
      </c>
      <c r="C1325" s="8" t="s">
        <v>7798</v>
      </c>
      <c r="D1325" s="8" t="s">
        <v>7799</v>
      </c>
      <c r="E1325" s="10" t="s">
        <v>7800</v>
      </c>
      <c r="F1325" s="8" t="s">
        <v>7801</v>
      </c>
      <c r="G1325" s="11" t="s">
        <v>14</v>
      </c>
    </row>
    <row r="1326" ht="15.75" customHeight="1">
      <c r="A1326" s="8" t="s">
        <v>7802</v>
      </c>
      <c r="B1326" s="9" t="s">
        <v>7803</v>
      </c>
      <c r="C1326" s="8" t="s">
        <v>7804</v>
      </c>
      <c r="D1326" s="8" t="s">
        <v>7805</v>
      </c>
      <c r="E1326" s="10" t="s">
        <v>7806</v>
      </c>
      <c r="F1326" s="8" t="s">
        <v>7807</v>
      </c>
      <c r="G1326" s="11" t="s">
        <v>14</v>
      </c>
    </row>
    <row r="1327" ht="15.75" customHeight="1">
      <c r="A1327" s="8" t="s">
        <v>7808</v>
      </c>
      <c r="B1327" s="9" t="s">
        <v>7809</v>
      </c>
      <c r="C1327" s="8" t="s">
        <v>7810</v>
      </c>
      <c r="D1327" s="8" t="s">
        <v>7811</v>
      </c>
      <c r="E1327" s="10" t="s">
        <v>7812</v>
      </c>
      <c r="F1327" s="8" t="s">
        <v>7813</v>
      </c>
      <c r="G1327" s="11" t="s">
        <v>14</v>
      </c>
    </row>
    <row r="1328" ht="15.75" customHeight="1">
      <c r="A1328" s="8" t="s">
        <v>7814</v>
      </c>
      <c r="B1328" s="9" t="s">
        <v>7815</v>
      </c>
      <c r="C1328" s="8" t="s">
        <v>7816</v>
      </c>
      <c r="D1328" s="8" t="s">
        <v>7817</v>
      </c>
      <c r="E1328" s="10" t="s">
        <v>7818</v>
      </c>
      <c r="F1328" s="8" t="s">
        <v>7819</v>
      </c>
      <c r="G1328" s="11" t="s">
        <v>14</v>
      </c>
    </row>
    <row r="1329" ht="15.75" customHeight="1">
      <c r="A1329" s="8" t="s">
        <v>7820</v>
      </c>
      <c r="B1329" s="9" t="s">
        <v>7821</v>
      </c>
      <c r="C1329" s="8" t="s">
        <v>2416</v>
      </c>
      <c r="D1329" s="8" t="s">
        <v>7822</v>
      </c>
      <c r="E1329" s="10" t="s">
        <v>7823</v>
      </c>
      <c r="F1329" s="8" t="s">
        <v>7824</v>
      </c>
      <c r="G1329" s="11" t="s">
        <v>14</v>
      </c>
    </row>
    <row r="1330" ht="15.75" customHeight="1">
      <c r="A1330" s="8" t="s">
        <v>7825</v>
      </c>
      <c r="B1330" s="9" t="s">
        <v>7826</v>
      </c>
      <c r="C1330" s="8" t="s">
        <v>7827</v>
      </c>
      <c r="D1330" s="8" t="s">
        <v>7828</v>
      </c>
      <c r="E1330" s="10" t="s">
        <v>7829</v>
      </c>
      <c r="F1330" s="8" t="s">
        <v>7830</v>
      </c>
      <c r="G1330" s="11" t="s">
        <v>104</v>
      </c>
    </row>
    <row r="1331" ht="15.75" customHeight="1">
      <c r="A1331" s="8" t="s">
        <v>7831</v>
      </c>
      <c r="B1331" s="9" t="s">
        <v>7832</v>
      </c>
      <c r="C1331" s="8" t="s">
        <v>7833</v>
      </c>
      <c r="D1331" s="8" t="s">
        <v>7834</v>
      </c>
      <c r="E1331" s="10" t="s">
        <v>7835</v>
      </c>
      <c r="F1331" s="8" t="s">
        <v>7836</v>
      </c>
      <c r="G1331" s="11" t="s">
        <v>14</v>
      </c>
    </row>
    <row r="1332" ht="15.75" customHeight="1">
      <c r="A1332" s="8" t="s">
        <v>7837</v>
      </c>
      <c r="B1332" s="9" t="s">
        <v>7838</v>
      </c>
      <c r="C1332" s="8" t="s">
        <v>7839</v>
      </c>
      <c r="D1332" s="8" t="s">
        <v>7840</v>
      </c>
      <c r="E1332" s="10" t="s">
        <v>7841</v>
      </c>
      <c r="F1332" s="8" t="s">
        <v>7842</v>
      </c>
      <c r="G1332" s="11" t="s">
        <v>104</v>
      </c>
    </row>
    <row r="1333" ht="15.75" customHeight="1">
      <c r="A1333" s="8" t="s">
        <v>7843</v>
      </c>
      <c r="B1333" s="9" t="s">
        <v>7844</v>
      </c>
      <c r="C1333" s="8" t="s">
        <v>7845</v>
      </c>
      <c r="D1333" s="8" t="s">
        <v>7846</v>
      </c>
      <c r="E1333" s="10" t="s">
        <v>7847</v>
      </c>
      <c r="F1333" s="8" t="s">
        <v>7848</v>
      </c>
      <c r="G1333" s="11" t="s">
        <v>104</v>
      </c>
    </row>
    <row r="1334" ht="15.75" customHeight="1">
      <c r="A1334" s="8" t="s">
        <v>7849</v>
      </c>
      <c r="B1334" s="9" t="s">
        <v>7850</v>
      </c>
      <c r="C1334" s="8" t="s">
        <v>7851</v>
      </c>
      <c r="D1334" s="8" t="s">
        <v>7852</v>
      </c>
      <c r="E1334" s="10" t="s">
        <v>7853</v>
      </c>
      <c r="F1334" s="8" t="s">
        <v>7854</v>
      </c>
      <c r="G1334" s="11" t="s">
        <v>14</v>
      </c>
    </row>
    <row r="1335" ht="15.75" customHeight="1">
      <c r="A1335" s="8" t="s">
        <v>7855</v>
      </c>
      <c r="B1335" s="9" t="s">
        <v>7856</v>
      </c>
      <c r="C1335" s="8" t="s">
        <v>7221</v>
      </c>
      <c r="D1335" s="8" t="s">
        <v>7857</v>
      </c>
      <c r="E1335" s="10" t="s">
        <v>7858</v>
      </c>
      <c r="F1335" s="8" t="s">
        <v>7859</v>
      </c>
      <c r="G1335" s="11" t="s">
        <v>104</v>
      </c>
    </row>
    <row r="1336" ht="15.75" customHeight="1">
      <c r="A1336" s="8" t="s">
        <v>7860</v>
      </c>
      <c r="B1336" s="9" t="s">
        <v>7861</v>
      </c>
      <c r="C1336" s="8" t="s">
        <v>7862</v>
      </c>
      <c r="D1336" s="8" t="s">
        <v>7863</v>
      </c>
      <c r="E1336" s="10" t="s">
        <v>7864</v>
      </c>
      <c r="F1336" s="8" t="s">
        <v>7865</v>
      </c>
      <c r="G1336" s="11" t="s">
        <v>14</v>
      </c>
    </row>
    <row r="1337" ht="15.75" customHeight="1">
      <c r="A1337" s="8" t="s">
        <v>7866</v>
      </c>
      <c r="B1337" s="9" t="s">
        <v>7867</v>
      </c>
      <c r="C1337" s="8" t="s">
        <v>7868</v>
      </c>
      <c r="D1337" s="8" t="s">
        <v>7869</v>
      </c>
      <c r="E1337" s="10" t="s">
        <v>7870</v>
      </c>
      <c r="F1337" s="8" t="s">
        <v>7871</v>
      </c>
      <c r="G1337" s="11" t="s">
        <v>14</v>
      </c>
    </row>
    <row r="1338" ht="15.75" customHeight="1">
      <c r="A1338" s="8" t="s">
        <v>7872</v>
      </c>
      <c r="B1338" s="9" t="s">
        <v>7873</v>
      </c>
      <c r="C1338" s="8" t="s">
        <v>7874</v>
      </c>
      <c r="D1338" s="8" t="s">
        <v>7875</v>
      </c>
      <c r="E1338" s="10" t="s">
        <v>7876</v>
      </c>
      <c r="F1338" s="8" t="s">
        <v>7877</v>
      </c>
      <c r="G1338" s="11" t="s">
        <v>14</v>
      </c>
    </row>
    <row r="1339" ht="15.75" customHeight="1">
      <c r="A1339" s="8" t="s">
        <v>7878</v>
      </c>
      <c r="B1339" s="9" t="s">
        <v>7879</v>
      </c>
      <c r="C1339" s="8" t="s">
        <v>7880</v>
      </c>
      <c r="D1339" s="8" t="s">
        <v>7881</v>
      </c>
      <c r="E1339" s="10" t="s">
        <v>7882</v>
      </c>
      <c r="F1339" s="8" t="s">
        <v>7883</v>
      </c>
      <c r="G1339" s="11" t="s">
        <v>14</v>
      </c>
    </row>
    <row r="1340" ht="15.75" customHeight="1">
      <c r="A1340" s="8" t="s">
        <v>7884</v>
      </c>
      <c r="B1340" s="9" t="s">
        <v>7885</v>
      </c>
      <c r="C1340" s="8" t="s">
        <v>7886</v>
      </c>
      <c r="D1340" s="8" t="s">
        <v>30</v>
      </c>
      <c r="E1340" s="10" t="s">
        <v>7887</v>
      </c>
      <c r="F1340" s="8" t="s">
        <v>7888</v>
      </c>
      <c r="G1340" s="11" t="s">
        <v>14</v>
      </c>
    </row>
    <row r="1341" ht="15.75" customHeight="1">
      <c r="A1341" s="8" t="s">
        <v>7889</v>
      </c>
      <c r="B1341" s="9" t="s">
        <v>7890</v>
      </c>
      <c r="C1341" s="8" t="s">
        <v>7891</v>
      </c>
      <c r="D1341" s="8" t="s">
        <v>7892</v>
      </c>
      <c r="E1341" s="10" t="s">
        <v>7893</v>
      </c>
      <c r="F1341" s="8" t="s">
        <v>7894</v>
      </c>
      <c r="G1341" s="11" t="s">
        <v>14</v>
      </c>
    </row>
    <row r="1342" ht="15.75" customHeight="1">
      <c r="A1342" s="8" t="s">
        <v>7895</v>
      </c>
      <c r="B1342" s="9" t="s">
        <v>7896</v>
      </c>
      <c r="C1342" s="8" t="s">
        <v>7897</v>
      </c>
      <c r="D1342" s="8" t="s">
        <v>7898</v>
      </c>
      <c r="E1342" s="10" t="s">
        <v>7899</v>
      </c>
      <c r="F1342" s="8" t="s">
        <v>7900</v>
      </c>
      <c r="G1342" s="11" t="s">
        <v>104</v>
      </c>
    </row>
    <row r="1343" ht="15.75" customHeight="1">
      <c r="A1343" s="8" t="s">
        <v>7901</v>
      </c>
      <c r="B1343" s="9" t="s">
        <v>7902</v>
      </c>
      <c r="C1343" s="8" t="s">
        <v>7903</v>
      </c>
      <c r="D1343" s="8" t="s">
        <v>7904</v>
      </c>
      <c r="E1343" s="10" t="s">
        <v>7905</v>
      </c>
      <c r="F1343" s="8" t="s">
        <v>7906</v>
      </c>
      <c r="G1343" s="11" t="s">
        <v>104</v>
      </c>
    </row>
    <row r="1344" ht="15.75" customHeight="1">
      <c r="A1344" s="8" t="s">
        <v>7907</v>
      </c>
      <c r="B1344" s="9" t="s">
        <v>7908</v>
      </c>
      <c r="C1344" s="8" t="s">
        <v>7909</v>
      </c>
      <c r="D1344" s="8" t="s">
        <v>7910</v>
      </c>
      <c r="E1344" s="10" t="s">
        <v>7911</v>
      </c>
      <c r="F1344" s="8" t="s">
        <v>7912</v>
      </c>
      <c r="G1344" s="11" t="s">
        <v>14</v>
      </c>
    </row>
    <row r="1345" ht="15.75" customHeight="1">
      <c r="A1345" s="8" t="s">
        <v>7913</v>
      </c>
      <c r="B1345" s="9" t="s">
        <v>7914</v>
      </c>
      <c r="C1345" s="8" t="s">
        <v>7915</v>
      </c>
      <c r="D1345" s="8" t="s">
        <v>7916</v>
      </c>
      <c r="E1345" s="10" t="s">
        <v>7917</v>
      </c>
      <c r="F1345" s="8" t="s">
        <v>7918</v>
      </c>
      <c r="G1345" s="11" t="s">
        <v>104</v>
      </c>
    </row>
    <row r="1346" ht="15.75" customHeight="1">
      <c r="A1346" s="8" t="s">
        <v>7919</v>
      </c>
      <c r="B1346" s="9" t="s">
        <v>7920</v>
      </c>
      <c r="C1346" s="8" t="s">
        <v>7921</v>
      </c>
      <c r="D1346" s="8" t="s">
        <v>7922</v>
      </c>
      <c r="E1346" s="10" t="s">
        <v>7923</v>
      </c>
      <c r="F1346" s="8" t="s">
        <v>7924</v>
      </c>
      <c r="G1346" s="11" t="s">
        <v>14</v>
      </c>
    </row>
    <row r="1347" ht="15.75" customHeight="1">
      <c r="A1347" s="8" t="s">
        <v>7925</v>
      </c>
      <c r="B1347" s="9" t="s">
        <v>7926</v>
      </c>
      <c r="C1347" s="8" t="s">
        <v>7927</v>
      </c>
      <c r="D1347" s="8" t="s">
        <v>7928</v>
      </c>
      <c r="E1347" s="10" t="s">
        <v>7929</v>
      </c>
      <c r="F1347" s="8" t="s">
        <v>7930</v>
      </c>
      <c r="G1347" s="11" t="s">
        <v>14</v>
      </c>
    </row>
    <row r="1348" ht="15.75" customHeight="1">
      <c r="A1348" s="8" t="s">
        <v>7931</v>
      </c>
      <c r="B1348" s="9" t="s">
        <v>7932</v>
      </c>
      <c r="C1348" s="8" t="s">
        <v>7933</v>
      </c>
      <c r="D1348" s="8" t="s">
        <v>7934</v>
      </c>
      <c r="E1348" s="10" t="s">
        <v>7935</v>
      </c>
      <c r="F1348" s="8" t="s">
        <v>7936</v>
      </c>
      <c r="G1348" s="11" t="s">
        <v>14</v>
      </c>
    </row>
    <row r="1349" ht="15.75" customHeight="1">
      <c r="A1349" s="8" t="s">
        <v>7937</v>
      </c>
      <c r="B1349" s="9" t="s">
        <v>7938</v>
      </c>
      <c r="C1349" s="8" t="s">
        <v>7939</v>
      </c>
      <c r="D1349" s="8" t="s">
        <v>7940</v>
      </c>
      <c r="E1349" s="10" t="s">
        <v>7941</v>
      </c>
      <c r="F1349" s="8" t="s">
        <v>7942</v>
      </c>
      <c r="G1349" s="11" t="s">
        <v>14</v>
      </c>
    </row>
    <row r="1350" ht="15.75" customHeight="1">
      <c r="A1350" s="8" t="s">
        <v>7943</v>
      </c>
      <c r="B1350" s="9" t="s">
        <v>7944</v>
      </c>
      <c r="C1350" s="8" t="s">
        <v>7945</v>
      </c>
      <c r="D1350" s="8" t="s">
        <v>7946</v>
      </c>
      <c r="E1350" s="10" t="s">
        <v>7947</v>
      </c>
      <c r="F1350" s="8" t="s">
        <v>7948</v>
      </c>
      <c r="G1350" s="11" t="s">
        <v>14</v>
      </c>
    </row>
    <row r="1351" ht="15.75" customHeight="1">
      <c r="A1351" s="8" t="s">
        <v>7949</v>
      </c>
      <c r="B1351" s="9" t="s">
        <v>7950</v>
      </c>
      <c r="C1351" s="8" t="s">
        <v>7951</v>
      </c>
      <c r="D1351" s="8" t="s">
        <v>7952</v>
      </c>
      <c r="E1351" s="10" t="s">
        <v>7953</v>
      </c>
      <c r="F1351" s="8" t="s">
        <v>7954</v>
      </c>
      <c r="G1351" s="11" t="s">
        <v>14</v>
      </c>
    </row>
    <row r="1352" ht="15.75" customHeight="1">
      <c r="A1352" s="8" t="s">
        <v>7955</v>
      </c>
      <c r="B1352" s="9" t="s">
        <v>7956</v>
      </c>
      <c r="C1352" s="8" t="s">
        <v>7957</v>
      </c>
      <c r="D1352" s="8" t="s">
        <v>7958</v>
      </c>
      <c r="E1352" s="10" t="s">
        <v>7959</v>
      </c>
      <c r="F1352" s="8" t="s">
        <v>7960</v>
      </c>
      <c r="G1352" s="11" t="s">
        <v>14</v>
      </c>
    </row>
    <row r="1353" ht="15.75" customHeight="1">
      <c r="A1353" s="8" t="s">
        <v>7961</v>
      </c>
      <c r="B1353" s="9" t="s">
        <v>7962</v>
      </c>
      <c r="C1353" s="8" t="s">
        <v>7963</v>
      </c>
      <c r="D1353" s="8" t="s">
        <v>7964</v>
      </c>
      <c r="E1353" s="10" t="s">
        <v>7965</v>
      </c>
      <c r="F1353" s="8" t="s">
        <v>7966</v>
      </c>
      <c r="G1353" s="11" t="s">
        <v>14</v>
      </c>
    </row>
    <row r="1354" ht="15.75" customHeight="1">
      <c r="A1354" s="8" t="s">
        <v>7967</v>
      </c>
      <c r="B1354" s="9" t="s">
        <v>7968</v>
      </c>
      <c r="C1354" s="8" t="s">
        <v>7969</v>
      </c>
      <c r="D1354" s="8" t="s">
        <v>7970</v>
      </c>
      <c r="E1354" s="10" t="s">
        <v>7971</v>
      </c>
      <c r="F1354" s="8" t="s">
        <v>7972</v>
      </c>
      <c r="G1354" s="11" t="s">
        <v>14</v>
      </c>
    </row>
    <row r="1355" ht="15.75" customHeight="1">
      <c r="A1355" s="8" t="s">
        <v>7973</v>
      </c>
      <c r="B1355" s="9" t="s">
        <v>7974</v>
      </c>
      <c r="C1355" s="8" t="s">
        <v>1726</v>
      </c>
      <c r="D1355" s="8" t="s">
        <v>7975</v>
      </c>
      <c r="E1355" s="10" t="s">
        <v>7976</v>
      </c>
      <c r="F1355" s="8" t="s">
        <v>7977</v>
      </c>
      <c r="G1355" s="11" t="s">
        <v>14</v>
      </c>
    </row>
    <row r="1356" ht="15.75" customHeight="1">
      <c r="A1356" s="8" t="s">
        <v>7978</v>
      </c>
      <c r="B1356" s="9" t="s">
        <v>7979</v>
      </c>
      <c r="C1356" s="8" t="s">
        <v>7980</v>
      </c>
      <c r="D1356" s="8" t="s">
        <v>7981</v>
      </c>
      <c r="E1356" s="10" t="s">
        <v>7982</v>
      </c>
      <c r="F1356" s="8" t="s">
        <v>7983</v>
      </c>
      <c r="G1356" s="11" t="s">
        <v>14</v>
      </c>
    </row>
    <row r="1357" ht="15.75" customHeight="1">
      <c r="A1357" s="8" t="s">
        <v>7984</v>
      </c>
      <c r="B1357" s="9" t="s">
        <v>7985</v>
      </c>
      <c r="C1357" s="8" t="s">
        <v>7986</v>
      </c>
      <c r="D1357" s="8" t="s">
        <v>7987</v>
      </c>
      <c r="E1357" s="10" t="s">
        <v>7988</v>
      </c>
      <c r="F1357" s="8" t="s">
        <v>7989</v>
      </c>
      <c r="G1357" s="11" t="s">
        <v>104</v>
      </c>
    </row>
    <row r="1358" ht="15.75" customHeight="1">
      <c r="A1358" s="8" t="s">
        <v>7990</v>
      </c>
      <c r="B1358" s="9" t="s">
        <v>7991</v>
      </c>
      <c r="C1358" s="8" t="s">
        <v>7992</v>
      </c>
      <c r="D1358" s="8" t="s">
        <v>7993</v>
      </c>
      <c r="E1358" s="10" t="s">
        <v>7994</v>
      </c>
      <c r="F1358" s="8" t="s">
        <v>7995</v>
      </c>
      <c r="G1358" s="11" t="s">
        <v>14</v>
      </c>
    </row>
    <row r="1359" ht="15.75" customHeight="1">
      <c r="A1359" s="8" t="s">
        <v>7996</v>
      </c>
      <c r="B1359" s="9" t="s">
        <v>7997</v>
      </c>
      <c r="C1359" s="8" t="s">
        <v>7998</v>
      </c>
      <c r="D1359" s="8" t="s">
        <v>7999</v>
      </c>
      <c r="E1359" s="10" t="s">
        <v>8000</v>
      </c>
      <c r="F1359" s="8" t="s">
        <v>8001</v>
      </c>
      <c r="G1359" s="11" t="s">
        <v>14</v>
      </c>
    </row>
    <row r="1360" ht="15.75" customHeight="1">
      <c r="A1360" s="8" t="s">
        <v>8002</v>
      </c>
      <c r="B1360" s="9" t="s">
        <v>8003</v>
      </c>
      <c r="C1360" s="8" t="s">
        <v>8004</v>
      </c>
      <c r="D1360" s="8" t="s">
        <v>8005</v>
      </c>
      <c r="E1360" s="10" t="s">
        <v>8006</v>
      </c>
      <c r="F1360" s="8" t="s">
        <v>8007</v>
      </c>
      <c r="G1360" s="11" t="s">
        <v>14</v>
      </c>
    </row>
    <row r="1361" ht="15.75" customHeight="1">
      <c r="A1361" s="8" t="s">
        <v>8008</v>
      </c>
      <c r="B1361" s="9" t="s">
        <v>8009</v>
      </c>
      <c r="C1361" s="8" t="s">
        <v>8010</v>
      </c>
      <c r="D1361" s="8" t="s">
        <v>8011</v>
      </c>
      <c r="E1361" s="10" t="s">
        <v>8012</v>
      </c>
      <c r="F1361" s="8" t="s">
        <v>8013</v>
      </c>
      <c r="G1361" s="11" t="s">
        <v>14</v>
      </c>
    </row>
    <row r="1362" ht="15.75" customHeight="1">
      <c r="A1362" s="8" t="s">
        <v>8014</v>
      </c>
      <c r="B1362" s="9" t="s">
        <v>8015</v>
      </c>
      <c r="C1362" s="8" t="s">
        <v>8016</v>
      </c>
      <c r="D1362" s="8" t="s">
        <v>8017</v>
      </c>
      <c r="E1362" s="10" t="s">
        <v>8018</v>
      </c>
      <c r="F1362" s="8" t="s">
        <v>8019</v>
      </c>
      <c r="G1362" s="11" t="s">
        <v>14</v>
      </c>
    </row>
    <row r="1363" ht="15.75" customHeight="1">
      <c r="A1363" s="8" t="s">
        <v>8020</v>
      </c>
      <c r="B1363" s="9" t="s">
        <v>8021</v>
      </c>
      <c r="C1363" s="8" t="s">
        <v>8022</v>
      </c>
      <c r="D1363" s="8" t="s">
        <v>8023</v>
      </c>
      <c r="E1363" s="10" t="s">
        <v>8024</v>
      </c>
      <c r="F1363" s="8" t="s">
        <v>8025</v>
      </c>
      <c r="G1363" s="11" t="s">
        <v>14</v>
      </c>
    </row>
    <row r="1364" ht="15.75" customHeight="1">
      <c r="A1364" s="8" t="s">
        <v>8026</v>
      </c>
      <c r="B1364" s="9" t="s">
        <v>8027</v>
      </c>
      <c r="C1364" s="8" t="s">
        <v>8028</v>
      </c>
      <c r="D1364" s="8" t="s">
        <v>8029</v>
      </c>
      <c r="E1364" s="10" t="s">
        <v>8030</v>
      </c>
      <c r="F1364" s="8" t="s">
        <v>8031</v>
      </c>
      <c r="G1364" s="11" t="s">
        <v>14</v>
      </c>
    </row>
    <row r="1365" ht="15.75" customHeight="1">
      <c r="A1365" s="8" t="s">
        <v>8032</v>
      </c>
      <c r="B1365" s="9" t="s">
        <v>8033</v>
      </c>
      <c r="C1365" s="8" t="s">
        <v>8034</v>
      </c>
      <c r="D1365" s="8" t="s">
        <v>8035</v>
      </c>
      <c r="E1365" s="10" t="s">
        <v>8036</v>
      </c>
      <c r="F1365" s="8" t="s">
        <v>8037</v>
      </c>
      <c r="G1365" s="11" t="s">
        <v>14</v>
      </c>
    </row>
    <row r="1366" ht="15.75" customHeight="1">
      <c r="A1366" s="8" t="s">
        <v>8038</v>
      </c>
      <c r="B1366" s="9" t="s">
        <v>8039</v>
      </c>
      <c r="C1366" s="8" t="s">
        <v>8040</v>
      </c>
      <c r="D1366" s="8" t="s">
        <v>8041</v>
      </c>
      <c r="E1366" s="10" t="s">
        <v>8042</v>
      </c>
      <c r="F1366" s="8" t="s">
        <v>8043</v>
      </c>
      <c r="G1366" s="11" t="s">
        <v>14</v>
      </c>
    </row>
    <row r="1367" ht="15.75" customHeight="1">
      <c r="A1367" s="8" t="s">
        <v>8044</v>
      </c>
      <c r="B1367" s="9" t="s">
        <v>8045</v>
      </c>
      <c r="C1367" s="8" t="s">
        <v>8046</v>
      </c>
      <c r="D1367" s="8" t="s">
        <v>8047</v>
      </c>
      <c r="E1367" s="10" t="s">
        <v>8048</v>
      </c>
      <c r="F1367" s="8" t="s">
        <v>8049</v>
      </c>
      <c r="G1367" s="11" t="s">
        <v>14</v>
      </c>
    </row>
    <row r="1368" ht="15.75" customHeight="1">
      <c r="A1368" s="8" t="s">
        <v>8050</v>
      </c>
      <c r="B1368" s="9" t="s">
        <v>8051</v>
      </c>
      <c r="C1368" s="8" t="s">
        <v>8052</v>
      </c>
      <c r="D1368" s="8" t="s">
        <v>8053</v>
      </c>
      <c r="E1368" s="10" t="s">
        <v>8054</v>
      </c>
      <c r="F1368" s="8" t="s">
        <v>8055</v>
      </c>
      <c r="G1368" s="11" t="s">
        <v>14</v>
      </c>
    </row>
    <row r="1369" ht="15.75" customHeight="1">
      <c r="A1369" s="8" t="s">
        <v>8056</v>
      </c>
      <c r="B1369" s="9" t="s">
        <v>8057</v>
      </c>
      <c r="C1369" s="8" t="s">
        <v>8058</v>
      </c>
      <c r="D1369" s="8" t="s">
        <v>8059</v>
      </c>
      <c r="E1369" s="10" t="s">
        <v>8060</v>
      </c>
      <c r="F1369" s="8" t="s">
        <v>8061</v>
      </c>
      <c r="G1369" s="11" t="s">
        <v>14</v>
      </c>
    </row>
    <row r="1370" ht="15.75" customHeight="1">
      <c r="A1370" s="8" t="s">
        <v>8062</v>
      </c>
      <c r="B1370" s="9" t="s">
        <v>8063</v>
      </c>
      <c r="C1370" s="8" t="s">
        <v>8064</v>
      </c>
      <c r="D1370" s="8" t="s">
        <v>8065</v>
      </c>
      <c r="E1370" s="10" t="s">
        <v>8066</v>
      </c>
      <c r="F1370" s="8" t="s">
        <v>8067</v>
      </c>
      <c r="G1370" s="11" t="s">
        <v>14</v>
      </c>
    </row>
    <row r="1371" ht="15.75" customHeight="1">
      <c r="A1371" s="8" t="s">
        <v>8068</v>
      </c>
      <c r="B1371" s="9" t="s">
        <v>8069</v>
      </c>
      <c r="C1371" s="8" t="s">
        <v>8070</v>
      </c>
      <c r="D1371" s="8" t="s">
        <v>8071</v>
      </c>
      <c r="E1371" s="10" t="s">
        <v>8072</v>
      </c>
      <c r="F1371" s="8" t="s">
        <v>8073</v>
      </c>
      <c r="G1371" s="11" t="s">
        <v>104</v>
      </c>
    </row>
    <row r="1372" ht="15.75" customHeight="1">
      <c r="A1372" s="8" t="s">
        <v>8074</v>
      </c>
      <c r="B1372" s="9" t="s">
        <v>8075</v>
      </c>
      <c r="C1372" s="8" t="s">
        <v>8076</v>
      </c>
      <c r="D1372" s="8" t="s">
        <v>8077</v>
      </c>
      <c r="E1372" s="10" t="s">
        <v>8078</v>
      </c>
      <c r="F1372" s="8" t="s">
        <v>8079</v>
      </c>
      <c r="G1372" s="11" t="s">
        <v>14</v>
      </c>
    </row>
    <row r="1373" ht="15.75" customHeight="1">
      <c r="A1373" s="8" t="s">
        <v>8080</v>
      </c>
      <c r="B1373" s="9" t="s">
        <v>8081</v>
      </c>
      <c r="C1373" s="8" t="s">
        <v>8082</v>
      </c>
      <c r="D1373" s="8" t="s">
        <v>8083</v>
      </c>
      <c r="E1373" s="10" t="s">
        <v>8084</v>
      </c>
      <c r="F1373" s="8" t="s">
        <v>8085</v>
      </c>
      <c r="G1373" s="11" t="s">
        <v>14</v>
      </c>
    </row>
    <row r="1374" ht="15.75" customHeight="1">
      <c r="A1374" s="8" t="s">
        <v>8086</v>
      </c>
      <c r="B1374" s="9" t="s">
        <v>8087</v>
      </c>
      <c r="C1374" s="8" t="s">
        <v>8088</v>
      </c>
      <c r="D1374" s="8" t="s">
        <v>8089</v>
      </c>
      <c r="E1374" s="10" t="s">
        <v>8090</v>
      </c>
      <c r="F1374" s="8" t="s">
        <v>8091</v>
      </c>
      <c r="G1374" s="11" t="s">
        <v>14</v>
      </c>
    </row>
    <row r="1375" ht="15.75" customHeight="1">
      <c r="A1375" s="8" t="s">
        <v>8092</v>
      </c>
      <c r="B1375" s="9" t="s">
        <v>8093</v>
      </c>
      <c r="C1375" s="8" t="s">
        <v>8094</v>
      </c>
      <c r="D1375" s="8" t="s">
        <v>8095</v>
      </c>
      <c r="E1375" s="10" t="s">
        <v>8096</v>
      </c>
      <c r="F1375" s="8" t="s">
        <v>8097</v>
      </c>
      <c r="G1375" s="11" t="s">
        <v>14</v>
      </c>
    </row>
    <row r="1376" ht="15.75" customHeight="1">
      <c r="A1376" s="8" t="s">
        <v>8098</v>
      </c>
      <c r="B1376" s="9" t="s">
        <v>8099</v>
      </c>
      <c r="C1376" s="8" t="s">
        <v>8100</v>
      </c>
      <c r="D1376" s="8" t="s">
        <v>30</v>
      </c>
      <c r="E1376" s="10" t="s">
        <v>8101</v>
      </c>
      <c r="F1376" s="8" t="s">
        <v>8102</v>
      </c>
      <c r="G1376" s="11" t="s">
        <v>14</v>
      </c>
    </row>
    <row r="1377" ht="15.75" customHeight="1">
      <c r="A1377" s="8" t="s">
        <v>8103</v>
      </c>
      <c r="B1377" s="9" t="s">
        <v>8104</v>
      </c>
      <c r="C1377" s="8" t="s">
        <v>8105</v>
      </c>
      <c r="D1377" s="8" t="s">
        <v>30</v>
      </c>
      <c r="E1377" s="10" t="s">
        <v>8106</v>
      </c>
      <c r="F1377" s="8" t="s">
        <v>8107</v>
      </c>
      <c r="G1377" s="11" t="s">
        <v>14</v>
      </c>
    </row>
    <row r="1378" ht="15.75" customHeight="1">
      <c r="A1378" s="8" t="s">
        <v>8108</v>
      </c>
      <c r="B1378" s="9" t="s">
        <v>8109</v>
      </c>
      <c r="C1378" s="8" t="s">
        <v>8110</v>
      </c>
      <c r="D1378" s="8" t="s">
        <v>8111</v>
      </c>
      <c r="E1378" s="10" t="s">
        <v>8112</v>
      </c>
      <c r="F1378" s="8" t="s">
        <v>8113</v>
      </c>
      <c r="G1378" s="11" t="s">
        <v>14</v>
      </c>
    </row>
    <row r="1379" ht="15.75" customHeight="1">
      <c r="A1379" s="8" t="s">
        <v>8114</v>
      </c>
      <c r="B1379" s="9" t="s">
        <v>8115</v>
      </c>
      <c r="C1379" s="8" t="s">
        <v>53</v>
      </c>
      <c r="D1379" s="8" t="s">
        <v>8116</v>
      </c>
      <c r="E1379" s="10" t="s">
        <v>8117</v>
      </c>
      <c r="F1379" s="8" t="s">
        <v>8118</v>
      </c>
      <c r="G1379" s="11" t="s">
        <v>14</v>
      </c>
    </row>
    <row r="1380" ht="15.75" customHeight="1">
      <c r="A1380" s="8" t="s">
        <v>8119</v>
      </c>
      <c r="B1380" s="9" t="s">
        <v>8120</v>
      </c>
      <c r="C1380" s="8" t="s">
        <v>8121</v>
      </c>
      <c r="D1380" s="8" t="s">
        <v>8122</v>
      </c>
      <c r="E1380" s="10" t="s">
        <v>8123</v>
      </c>
      <c r="F1380" s="8" t="s">
        <v>8124</v>
      </c>
      <c r="G1380" s="11" t="s">
        <v>14</v>
      </c>
    </row>
    <row r="1381" ht="15.75" customHeight="1">
      <c r="A1381" s="8" t="s">
        <v>8125</v>
      </c>
      <c r="B1381" s="9" t="s">
        <v>8126</v>
      </c>
      <c r="C1381" s="8" t="s">
        <v>1476</v>
      </c>
      <c r="D1381" s="8" t="s">
        <v>8127</v>
      </c>
      <c r="E1381" s="10" t="s">
        <v>8128</v>
      </c>
      <c r="F1381" s="8" t="s">
        <v>8129</v>
      </c>
      <c r="G1381" s="11" t="s">
        <v>14</v>
      </c>
    </row>
    <row r="1382" ht="15.75" customHeight="1">
      <c r="A1382" s="8" t="s">
        <v>8130</v>
      </c>
      <c r="B1382" s="9" t="s">
        <v>8131</v>
      </c>
      <c r="C1382" s="8" t="s">
        <v>8132</v>
      </c>
      <c r="D1382" s="8" t="s">
        <v>8133</v>
      </c>
      <c r="E1382" s="10" t="s">
        <v>8134</v>
      </c>
      <c r="F1382" s="8" t="s">
        <v>8135</v>
      </c>
      <c r="G1382" s="11" t="s">
        <v>14</v>
      </c>
    </row>
    <row r="1383" ht="15.75" customHeight="1">
      <c r="A1383" s="8" t="s">
        <v>8136</v>
      </c>
      <c r="B1383" s="9" t="s">
        <v>8137</v>
      </c>
      <c r="C1383" s="8" t="s">
        <v>8138</v>
      </c>
      <c r="D1383" s="8" t="s">
        <v>8139</v>
      </c>
      <c r="E1383" s="10" t="s">
        <v>8140</v>
      </c>
      <c r="F1383" s="8" t="s">
        <v>8141</v>
      </c>
      <c r="G1383" s="11" t="s">
        <v>14</v>
      </c>
    </row>
    <row r="1384" ht="15.75" customHeight="1">
      <c r="A1384" s="8" t="s">
        <v>8142</v>
      </c>
      <c r="B1384" s="9" t="s">
        <v>8143</v>
      </c>
      <c r="C1384" s="8" t="s">
        <v>8144</v>
      </c>
      <c r="D1384" s="8" t="s">
        <v>8145</v>
      </c>
      <c r="E1384" s="10" t="s">
        <v>8146</v>
      </c>
      <c r="F1384" s="8" t="s">
        <v>8147</v>
      </c>
      <c r="G1384" s="11" t="s">
        <v>14</v>
      </c>
    </row>
    <row r="1385" ht="15.75" customHeight="1">
      <c r="A1385" s="8" t="s">
        <v>8148</v>
      </c>
      <c r="B1385" s="9" t="s">
        <v>8149</v>
      </c>
      <c r="C1385" s="8" t="s">
        <v>8150</v>
      </c>
      <c r="D1385" s="8" t="s">
        <v>8151</v>
      </c>
      <c r="E1385" s="10" t="s">
        <v>8152</v>
      </c>
      <c r="F1385" s="8" t="s">
        <v>8153</v>
      </c>
      <c r="G1385" s="11" t="s">
        <v>14</v>
      </c>
    </row>
    <row r="1386" ht="15.75" customHeight="1">
      <c r="A1386" s="8" t="s">
        <v>8154</v>
      </c>
      <c r="B1386" s="9" t="s">
        <v>8155</v>
      </c>
      <c r="C1386" s="8" t="s">
        <v>8156</v>
      </c>
      <c r="D1386" s="8" t="s">
        <v>8157</v>
      </c>
      <c r="E1386" s="10" t="s">
        <v>8158</v>
      </c>
      <c r="F1386" s="8" t="s">
        <v>8159</v>
      </c>
      <c r="G1386" s="11" t="s">
        <v>14</v>
      </c>
    </row>
    <row r="1387" ht="15.75" customHeight="1">
      <c r="A1387" s="8" t="s">
        <v>8160</v>
      </c>
      <c r="B1387" s="9" t="s">
        <v>8161</v>
      </c>
      <c r="C1387" s="8" t="s">
        <v>8162</v>
      </c>
      <c r="D1387" s="8" t="s">
        <v>8163</v>
      </c>
      <c r="E1387" s="10" t="s">
        <v>8164</v>
      </c>
      <c r="F1387" s="8" t="s">
        <v>8165</v>
      </c>
      <c r="G1387" s="11" t="s">
        <v>14</v>
      </c>
    </row>
    <row r="1388" ht="15.75" customHeight="1">
      <c r="A1388" s="8" t="s">
        <v>8166</v>
      </c>
      <c r="B1388" s="9" t="s">
        <v>8167</v>
      </c>
      <c r="C1388" s="8" t="s">
        <v>8168</v>
      </c>
      <c r="D1388" s="8" t="s">
        <v>8169</v>
      </c>
      <c r="E1388" s="10" t="s">
        <v>8170</v>
      </c>
      <c r="F1388" s="8" t="s">
        <v>8171</v>
      </c>
      <c r="G1388" s="11" t="s">
        <v>14</v>
      </c>
    </row>
    <row r="1389" ht="15.75" customHeight="1">
      <c r="A1389" s="8" t="s">
        <v>8172</v>
      </c>
      <c r="B1389" s="9" t="s">
        <v>8173</v>
      </c>
      <c r="C1389" s="8" t="s">
        <v>8174</v>
      </c>
      <c r="D1389" s="8" t="s">
        <v>8175</v>
      </c>
      <c r="E1389" s="10" t="s">
        <v>8176</v>
      </c>
      <c r="F1389" s="8" t="s">
        <v>8177</v>
      </c>
      <c r="G1389" s="11" t="s">
        <v>104</v>
      </c>
    </row>
    <row r="1390" ht="15.75" customHeight="1">
      <c r="A1390" s="8" t="s">
        <v>8178</v>
      </c>
      <c r="B1390" s="9" t="s">
        <v>8179</v>
      </c>
      <c r="C1390" s="8" t="s">
        <v>8180</v>
      </c>
      <c r="D1390" s="8" t="s">
        <v>8181</v>
      </c>
      <c r="E1390" s="10" t="s">
        <v>8182</v>
      </c>
      <c r="F1390" s="8" t="s">
        <v>8183</v>
      </c>
      <c r="G1390" s="11" t="s">
        <v>14</v>
      </c>
    </row>
    <row r="1391" ht="15.75" customHeight="1">
      <c r="A1391" s="8" t="s">
        <v>8184</v>
      </c>
      <c r="B1391" s="9" t="s">
        <v>8185</v>
      </c>
      <c r="C1391" s="8" t="s">
        <v>8186</v>
      </c>
      <c r="D1391" s="8" t="s">
        <v>8187</v>
      </c>
      <c r="E1391" s="10" t="s">
        <v>8188</v>
      </c>
      <c r="F1391" s="8" t="s">
        <v>8189</v>
      </c>
      <c r="G1391" s="11" t="s">
        <v>14</v>
      </c>
    </row>
    <row r="1392" ht="15.75" customHeight="1">
      <c r="A1392" s="8" t="s">
        <v>8190</v>
      </c>
      <c r="B1392" s="9" t="s">
        <v>8191</v>
      </c>
      <c r="C1392" s="8" t="s">
        <v>8192</v>
      </c>
      <c r="D1392" s="8" t="s">
        <v>8193</v>
      </c>
      <c r="E1392" s="10" t="s">
        <v>8194</v>
      </c>
      <c r="F1392" s="8" t="s">
        <v>8195</v>
      </c>
      <c r="G1392" s="11" t="s">
        <v>14</v>
      </c>
    </row>
    <row r="1393" ht="15.75" customHeight="1">
      <c r="A1393" s="8" t="s">
        <v>8196</v>
      </c>
      <c r="B1393" s="9" t="s">
        <v>8197</v>
      </c>
      <c r="C1393" s="8" t="s">
        <v>8198</v>
      </c>
      <c r="D1393" s="8" t="s">
        <v>8199</v>
      </c>
      <c r="E1393" s="10" t="s">
        <v>8200</v>
      </c>
      <c r="F1393" s="8" t="s">
        <v>8201</v>
      </c>
      <c r="G1393" s="11" t="s">
        <v>14</v>
      </c>
    </row>
    <row r="1394" ht="15.75" customHeight="1">
      <c r="A1394" s="8" t="s">
        <v>8202</v>
      </c>
      <c r="B1394" s="9" t="s">
        <v>8203</v>
      </c>
      <c r="C1394" s="8" t="s">
        <v>8204</v>
      </c>
      <c r="D1394" s="8" t="s">
        <v>8205</v>
      </c>
      <c r="E1394" s="10" t="s">
        <v>8206</v>
      </c>
      <c r="F1394" s="8" t="s">
        <v>8207</v>
      </c>
      <c r="G1394" s="11" t="s">
        <v>14</v>
      </c>
    </row>
    <row r="1395" ht="15.75" customHeight="1">
      <c r="A1395" s="8" t="s">
        <v>8208</v>
      </c>
      <c r="B1395" s="9" t="s">
        <v>8209</v>
      </c>
      <c r="C1395" s="8" t="s">
        <v>8210</v>
      </c>
      <c r="D1395" s="8" t="s">
        <v>8211</v>
      </c>
      <c r="E1395" s="10" t="s">
        <v>8212</v>
      </c>
      <c r="F1395" s="8" t="s">
        <v>8213</v>
      </c>
      <c r="G1395" s="11" t="s">
        <v>14</v>
      </c>
    </row>
    <row r="1396" ht="15.75" customHeight="1">
      <c r="A1396" s="8" t="s">
        <v>8214</v>
      </c>
      <c r="B1396" s="9" t="s">
        <v>8215</v>
      </c>
      <c r="C1396" s="8" t="s">
        <v>8216</v>
      </c>
      <c r="D1396" s="8" t="s">
        <v>8217</v>
      </c>
      <c r="E1396" s="10" t="s">
        <v>8218</v>
      </c>
      <c r="F1396" s="8" t="s">
        <v>8219</v>
      </c>
      <c r="G1396" s="11" t="s">
        <v>104</v>
      </c>
    </row>
    <row r="1397" ht="15.75" customHeight="1">
      <c r="A1397" s="8" t="s">
        <v>8220</v>
      </c>
      <c r="B1397" s="9" t="s">
        <v>8221</v>
      </c>
      <c r="C1397" s="8" t="s">
        <v>8222</v>
      </c>
      <c r="D1397" s="8" t="s">
        <v>8223</v>
      </c>
      <c r="E1397" s="10" t="s">
        <v>8224</v>
      </c>
      <c r="F1397" s="8" t="s">
        <v>8225</v>
      </c>
      <c r="G1397" s="11" t="s">
        <v>14</v>
      </c>
    </row>
    <row r="1398" ht="15.75" customHeight="1">
      <c r="A1398" s="8" t="s">
        <v>8226</v>
      </c>
      <c r="B1398" s="9" t="s">
        <v>8227</v>
      </c>
      <c r="C1398" s="8" t="s">
        <v>8228</v>
      </c>
      <c r="D1398" s="8" t="s">
        <v>8229</v>
      </c>
      <c r="E1398" s="10" t="s">
        <v>8230</v>
      </c>
      <c r="F1398" s="8" t="s">
        <v>8231</v>
      </c>
      <c r="G1398" s="11" t="s">
        <v>14</v>
      </c>
    </row>
    <row r="1399" ht="15.75" customHeight="1">
      <c r="A1399" s="8" t="s">
        <v>8232</v>
      </c>
      <c r="B1399" s="9" t="s">
        <v>8233</v>
      </c>
      <c r="C1399" s="8" t="s">
        <v>8234</v>
      </c>
      <c r="D1399" s="8" t="s">
        <v>8235</v>
      </c>
      <c r="E1399" s="10" t="s">
        <v>8236</v>
      </c>
      <c r="F1399" s="8" t="s">
        <v>8237</v>
      </c>
      <c r="G1399" s="11" t="s">
        <v>14</v>
      </c>
    </row>
    <row r="1400" ht="15.75" customHeight="1">
      <c r="A1400" s="8" t="s">
        <v>8238</v>
      </c>
      <c r="B1400" s="9" t="s">
        <v>8239</v>
      </c>
      <c r="C1400" s="8" t="s">
        <v>8240</v>
      </c>
      <c r="D1400" s="9">
        <v>8591843.0</v>
      </c>
      <c r="E1400" s="8" t="s">
        <v>8241</v>
      </c>
      <c r="F1400" s="8" t="s">
        <v>8242</v>
      </c>
      <c r="G1400" s="8" t="s">
        <v>14</v>
      </c>
    </row>
    <row r="1401" ht="15.75" customHeight="1">
      <c r="A1401" s="8" t="s">
        <v>8243</v>
      </c>
      <c r="B1401" s="9" t="s">
        <v>8244</v>
      </c>
      <c r="C1401" s="8" t="s">
        <v>8245</v>
      </c>
      <c r="D1401" s="8" t="s">
        <v>8246</v>
      </c>
      <c r="E1401" s="10" t="s">
        <v>8247</v>
      </c>
      <c r="F1401" s="8" t="s">
        <v>8248</v>
      </c>
      <c r="G1401" s="11" t="s">
        <v>14</v>
      </c>
    </row>
    <row r="1402" ht="15.75" customHeight="1">
      <c r="A1402" s="8" t="s">
        <v>8249</v>
      </c>
      <c r="B1402" s="9" t="s">
        <v>8250</v>
      </c>
      <c r="C1402" s="8" t="s">
        <v>8251</v>
      </c>
      <c r="D1402" s="8" t="s">
        <v>30</v>
      </c>
      <c r="E1402" s="10" t="s">
        <v>8241</v>
      </c>
      <c r="F1402" s="8" t="s">
        <v>8252</v>
      </c>
      <c r="G1402" s="11" t="s">
        <v>14</v>
      </c>
    </row>
    <row r="1403" ht="15.75" customHeight="1">
      <c r="A1403" s="8" t="s">
        <v>8253</v>
      </c>
      <c r="B1403" s="9" t="s">
        <v>8254</v>
      </c>
      <c r="C1403" s="8" t="s">
        <v>8255</v>
      </c>
      <c r="D1403" s="8" t="s">
        <v>8256</v>
      </c>
      <c r="E1403" s="10" t="s">
        <v>8257</v>
      </c>
      <c r="F1403" s="8" t="s">
        <v>8258</v>
      </c>
      <c r="G1403" s="11" t="s">
        <v>14</v>
      </c>
    </row>
    <row r="1404" ht="15.75" customHeight="1">
      <c r="A1404" s="8" t="s">
        <v>8259</v>
      </c>
      <c r="B1404" s="9" t="s">
        <v>8260</v>
      </c>
      <c r="C1404" s="8" t="s">
        <v>8261</v>
      </c>
      <c r="D1404" s="8" t="s">
        <v>8262</v>
      </c>
      <c r="E1404" s="10" t="s">
        <v>8263</v>
      </c>
      <c r="F1404" s="8" t="s">
        <v>8264</v>
      </c>
      <c r="G1404" s="11" t="s">
        <v>14</v>
      </c>
    </row>
    <row r="1405" ht="15.75" customHeight="1">
      <c r="A1405" s="8" t="s">
        <v>8265</v>
      </c>
      <c r="B1405" s="9" t="s">
        <v>8266</v>
      </c>
      <c r="C1405" s="8" t="s">
        <v>8267</v>
      </c>
      <c r="D1405" s="8" t="s">
        <v>8268</v>
      </c>
      <c r="E1405" s="10" t="s">
        <v>8269</v>
      </c>
      <c r="F1405" s="8" t="s">
        <v>8270</v>
      </c>
      <c r="G1405" s="11" t="s">
        <v>14</v>
      </c>
    </row>
    <row r="1406" ht="15.75" customHeight="1">
      <c r="A1406" s="8" t="s">
        <v>8271</v>
      </c>
      <c r="B1406" s="9" t="s">
        <v>8272</v>
      </c>
      <c r="C1406" s="8" t="s">
        <v>8273</v>
      </c>
      <c r="D1406" s="8" t="s">
        <v>8274</v>
      </c>
      <c r="E1406" s="10" t="s">
        <v>8275</v>
      </c>
      <c r="F1406" s="8" t="s">
        <v>8276</v>
      </c>
      <c r="G1406" s="11" t="s">
        <v>14</v>
      </c>
    </row>
    <row r="1407" ht="15.75" customHeight="1">
      <c r="A1407" s="8" t="s">
        <v>8277</v>
      </c>
      <c r="B1407" s="9" t="s">
        <v>8278</v>
      </c>
      <c r="C1407" s="8" t="s">
        <v>8279</v>
      </c>
      <c r="D1407" s="8" t="s">
        <v>8280</v>
      </c>
      <c r="E1407" s="10" t="s">
        <v>8281</v>
      </c>
      <c r="F1407" s="8" t="s">
        <v>8282</v>
      </c>
      <c r="G1407" s="11" t="s">
        <v>14</v>
      </c>
    </row>
    <row r="1408" ht="15.75" customHeight="1">
      <c r="A1408" s="8" t="s">
        <v>8283</v>
      </c>
      <c r="B1408" s="9" t="s">
        <v>8284</v>
      </c>
      <c r="C1408" s="8" t="s">
        <v>8285</v>
      </c>
      <c r="D1408" s="8" t="s">
        <v>8286</v>
      </c>
      <c r="E1408" s="10" t="s">
        <v>8287</v>
      </c>
      <c r="F1408" s="8" t="s">
        <v>8288</v>
      </c>
      <c r="G1408" s="11" t="s">
        <v>104</v>
      </c>
    </row>
    <row r="1409" ht="15.75" customHeight="1">
      <c r="A1409" s="8" t="s">
        <v>8289</v>
      </c>
      <c r="B1409" s="9" t="s">
        <v>8290</v>
      </c>
      <c r="C1409" s="8" t="s">
        <v>8291</v>
      </c>
      <c r="D1409" s="8" t="s">
        <v>8292</v>
      </c>
      <c r="E1409" s="10" t="s">
        <v>8293</v>
      </c>
      <c r="F1409" s="8" t="s">
        <v>8294</v>
      </c>
      <c r="G1409" s="11" t="s">
        <v>14</v>
      </c>
    </row>
    <row r="1410" ht="15.75" customHeight="1">
      <c r="A1410" s="8" t="s">
        <v>8295</v>
      </c>
      <c r="B1410" s="9" t="s">
        <v>8296</v>
      </c>
      <c r="C1410" s="8" t="s">
        <v>8297</v>
      </c>
      <c r="D1410" s="8" t="s">
        <v>8298</v>
      </c>
      <c r="E1410" s="10" t="s">
        <v>8299</v>
      </c>
      <c r="F1410" s="8" t="s">
        <v>8300</v>
      </c>
      <c r="G1410" s="11" t="s">
        <v>14</v>
      </c>
    </row>
    <row r="1411" ht="15.75" customHeight="1">
      <c r="A1411" s="8" t="s">
        <v>8301</v>
      </c>
      <c r="B1411" s="9" t="s">
        <v>8302</v>
      </c>
      <c r="C1411" s="8" t="s">
        <v>8303</v>
      </c>
      <c r="D1411" s="8" t="s">
        <v>8304</v>
      </c>
      <c r="E1411" s="10" t="s">
        <v>8305</v>
      </c>
      <c r="F1411" s="8" t="s">
        <v>8306</v>
      </c>
      <c r="G1411" s="11" t="s">
        <v>14</v>
      </c>
    </row>
    <row r="1412" ht="15.75" customHeight="1">
      <c r="A1412" s="8" t="s">
        <v>8307</v>
      </c>
      <c r="B1412" s="9" t="s">
        <v>8308</v>
      </c>
      <c r="C1412" s="8" t="s">
        <v>8309</v>
      </c>
      <c r="D1412" s="8" t="s">
        <v>8310</v>
      </c>
      <c r="E1412" s="10" t="s">
        <v>8311</v>
      </c>
      <c r="F1412" s="8" t="s">
        <v>8312</v>
      </c>
      <c r="G1412" s="11" t="s">
        <v>14</v>
      </c>
    </row>
    <row r="1413" ht="15.75" customHeight="1">
      <c r="A1413" s="8" t="s">
        <v>8313</v>
      </c>
      <c r="B1413" s="9" t="s">
        <v>8314</v>
      </c>
      <c r="C1413" s="8" t="s">
        <v>8315</v>
      </c>
      <c r="D1413" s="8" t="s">
        <v>8316</v>
      </c>
      <c r="E1413" s="10" t="s">
        <v>8317</v>
      </c>
      <c r="F1413" s="8" t="s">
        <v>8318</v>
      </c>
      <c r="G1413" s="11" t="s">
        <v>14</v>
      </c>
    </row>
    <row r="1414" ht="15.75" customHeight="1">
      <c r="A1414" s="8" t="s">
        <v>8319</v>
      </c>
      <c r="B1414" s="9" t="s">
        <v>8320</v>
      </c>
      <c r="C1414" s="8" t="s">
        <v>8321</v>
      </c>
      <c r="D1414" s="8" t="s">
        <v>8322</v>
      </c>
      <c r="E1414" s="10" t="s">
        <v>8323</v>
      </c>
      <c r="F1414" s="8" t="s">
        <v>1154</v>
      </c>
      <c r="G1414" s="11" t="s">
        <v>14</v>
      </c>
    </row>
    <row r="1415" ht="15.75" customHeight="1">
      <c r="A1415" s="8" t="s">
        <v>8324</v>
      </c>
      <c r="B1415" s="9" t="s">
        <v>8325</v>
      </c>
      <c r="C1415" s="8" t="s">
        <v>17</v>
      </c>
      <c r="D1415" s="8" t="s">
        <v>8326</v>
      </c>
      <c r="E1415" s="10" t="s">
        <v>8327</v>
      </c>
      <c r="F1415" s="8" t="s">
        <v>8328</v>
      </c>
      <c r="G1415" s="11" t="s">
        <v>14</v>
      </c>
    </row>
    <row r="1416" ht="15.75" customHeight="1">
      <c r="A1416" s="8" t="s">
        <v>8329</v>
      </c>
      <c r="B1416" s="9" t="s">
        <v>8330</v>
      </c>
      <c r="C1416" s="8" t="s">
        <v>8331</v>
      </c>
      <c r="D1416" s="8" t="s">
        <v>8332</v>
      </c>
      <c r="E1416" s="10" t="s">
        <v>8333</v>
      </c>
      <c r="F1416" s="8" t="s">
        <v>8334</v>
      </c>
      <c r="G1416" s="11" t="s">
        <v>104</v>
      </c>
    </row>
    <row r="1417" ht="15.75" customHeight="1">
      <c r="A1417" s="8" t="s">
        <v>8335</v>
      </c>
      <c r="B1417" s="9" t="s">
        <v>8336</v>
      </c>
      <c r="C1417" s="8" t="s">
        <v>8337</v>
      </c>
      <c r="D1417" s="8" t="s">
        <v>8338</v>
      </c>
      <c r="E1417" s="10" t="s">
        <v>8339</v>
      </c>
      <c r="F1417" s="8" t="s">
        <v>8340</v>
      </c>
      <c r="G1417" s="11" t="s">
        <v>104</v>
      </c>
    </row>
    <row r="1418" ht="15.75" customHeight="1">
      <c r="A1418" s="8" t="s">
        <v>8341</v>
      </c>
      <c r="B1418" s="9" t="s">
        <v>8342</v>
      </c>
      <c r="C1418" s="8" t="s">
        <v>8343</v>
      </c>
      <c r="D1418" s="8" t="s">
        <v>8344</v>
      </c>
      <c r="E1418" s="10" t="s">
        <v>8345</v>
      </c>
      <c r="F1418" s="8" t="s">
        <v>8346</v>
      </c>
      <c r="G1418" s="11" t="s">
        <v>14</v>
      </c>
    </row>
    <row r="1419" ht="15.75" customHeight="1">
      <c r="A1419" s="8" t="s">
        <v>8347</v>
      </c>
      <c r="B1419" s="9" t="s">
        <v>8348</v>
      </c>
      <c r="C1419" s="8" t="s">
        <v>8349</v>
      </c>
      <c r="D1419" s="8" t="s">
        <v>8350</v>
      </c>
      <c r="E1419" s="10" t="s">
        <v>8351</v>
      </c>
      <c r="F1419" s="8" t="s">
        <v>8352</v>
      </c>
      <c r="G1419" s="11" t="s">
        <v>14</v>
      </c>
    </row>
    <row r="1420" ht="15.75" customHeight="1">
      <c r="A1420" s="8" t="s">
        <v>8353</v>
      </c>
      <c r="B1420" s="9" t="s">
        <v>8354</v>
      </c>
      <c r="C1420" s="8" t="s">
        <v>8355</v>
      </c>
      <c r="D1420" s="8" t="s">
        <v>8356</v>
      </c>
      <c r="E1420" s="10" t="s">
        <v>8357</v>
      </c>
      <c r="F1420" s="8" t="s">
        <v>8358</v>
      </c>
      <c r="G1420" s="11" t="s">
        <v>14</v>
      </c>
    </row>
    <row r="1421" ht="15.75" customHeight="1">
      <c r="A1421" s="8" t="s">
        <v>8359</v>
      </c>
      <c r="B1421" s="9" t="s">
        <v>8360</v>
      </c>
      <c r="C1421" s="8" t="s">
        <v>8361</v>
      </c>
      <c r="D1421" s="8" t="s">
        <v>8362</v>
      </c>
      <c r="E1421" s="10" t="s">
        <v>8363</v>
      </c>
      <c r="F1421" s="8" t="s">
        <v>8364</v>
      </c>
      <c r="G1421" s="11" t="s">
        <v>14</v>
      </c>
    </row>
    <row r="1422" ht="15.75" customHeight="1">
      <c r="A1422" s="8" t="s">
        <v>8365</v>
      </c>
      <c r="B1422" s="9" t="s">
        <v>8366</v>
      </c>
      <c r="C1422" s="8" t="s">
        <v>8367</v>
      </c>
      <c r="D1422" s="8" t="s">
        <v>8368</v>
      </c>
      <c r="E1422" s="10" t="s">
        <v>8369</v>
      </c>
      <c r="F1422" s="8" t="s">
        <v>8370</v>
      </c>
      <c r="G1422" s="11" t="s">
        <v>14</v>
      </c>
    </row>
    <row r="1423" ht="15.75" customHeight="1">
      <c r="A1423" s="8" t="s">
        <v>8371</v>
      </c>
      <c r="B1423" s="9" t="s">
        <v>8372</v>
      </c>
      <c r="C1423" s="8" t="s">
        <v>8373</v>
      </c>
      <c r="D1423" s="8" t="s">
        <v>8374</v>
      </c>
      <c r="E1423" s="10" t="s">
        <v>8375</v>
      </c>
      <c r="F1423" s="8" t="s">
        <v>8376</v>
      </c>
      <c r="G1423" s="11" t="s">
        <v>14</v>
      </c>
    </row>
    <row r="1424" ht="15.75" customHeight="1">
      <c r="A1424" s="8" t="s">
        <v>8377</v>
      </c>
      <c r="B1424" s="9" t="s">
        <v>8378</v>
      </c>
      <c r="C1424" s="8" t="s">
        <v>215</v>
      </c>
      <c r="D1424" s="8" t="s">
        <v>8379</v>
      </c>
      <c r="E1424" s="10" t="s">
        <v>8380</v>
      </c>
      <c r="F1424" s="8" t="s">
        <v>8381</v>
      </c>
      <c r="G1424" s="11" t="s">
        <v>14</v>
      </c>
    </row>
    <row r="1425" ht="15.75" customHeight="1">
      <c r="A1425" s="8" t="s">
        <v>8382</v>
      </c>
      <c r="B1425" s="9" t="s">
        <v>8383</v>
      </c>
      <c r="C1425" s="8" t="s">
        <v>2109</v>
      </c>
      <c r="D1425" s="8" t="s">
        <v>8384</v>
      </c>
      <c r="E1425" s="10" t="s">
        <v>8385</v>
      </c>
      <c r="F1425" s="8" t="s">
        <v>8386</v>
      </c>
      <c r="G1425" s="11" t="s">
        <v>14</v>
      </c>
    </row>
    <row r="1426" ht="15.75" customHeight="1">
      <c r="A1426" s="8" t="s">
        <v>8387</v>
      </c>
      <c r="B1426" s="9" t="s">
        <v>8388</v>
      </c>
      <c r="C1426" s="8" t="s">
        <v>8389</v>
      </c>
      <c r="D1426" s="8" t="s">
        <v>8390</v>
      </c>
      <c r="E1426" s="10" t="s">
        <v>8391</v>
      </c>
      <c r="F1426" s="8" t="s">
        <v>8392</v>
      </c>
      <c r="G1426" s="11" t="s">
        <v>104</v>
      </c>
    </row>
    <row r="1427" ht="15.75" customHeight="1">
      <c r="A1427" s="8" t="s">
        <v>8393</v>
      </c>
      <c r="B1427" s="9" t="s">
        <v>8394</v>
      </c>
      <c r="C1427" s="8" t="s">
        <v>8395</v>
      </c>
      <c r="D1427" s="8" t="s">
        <v>8396</v>
      </c>
      <c r="E1427" s="10" t="s">
        <v>8397</v>
      </c>
      <c r="F1427" s="8" t="s">
        <v>8398</v>
      </c>
      <c r="G1427" s="11" t="s">
        <v>14</v>
      </c>
    </row>
    <row r="1428" ht="15.75" customHeight="1">
      <c r="A1428" s="8" t="s">
        <v>8399</v>
      </c>
      <c r="B1428" s="9" t="s">
        <v>8400</v>
      </c>
      <c r="C1428" s="8" t="s">
        <v>8401</v>
      </c>
      <c r="D1428" s="8" t="s">
        <v>8402</v>
      </c>
      <c r="E1428" s="10" t="s">
        <v>8403</v>
      </c>
      <c r="F1428" s="8" t="s">
        <v>8404</v>
      </c>
      <c r="G1428" s="11" t="s">
        <v>104</v>
      </c>
    </row>
    <row r="1429" ht="15.75" customHeight="1">
      <c r="A1429" s="8" t="s">
        <v>8405</v>
      </c>
      <c r="B1429" s="9" t="s">
        <v>8406</v>
      </c>
      <c r="C1429" s="8" t="s">
        <v>8407</v>
      </c>
      <c r="D1429" s="8" t="s">
        <v>8408</v>
      </c>
      <c r="E1429" s="10" t="s">
        <v>8409</v>
      </c>
      <c r="F1429" s="8" t="s">
        <v>8410</v>
      </c>
      <c r="G1429" s="11" t="s">
        <v>14</v>
      </c>
    </row>
    <row r="1430" ht="15.75" customHeight="1">
      <c r="A1430" s="8" t="s">
        <v>8411</v>
      </c>
      <c r="B1430" s="9" t="s">
        <v>8412</v>
      </c>
      <c r="C1430" s="8" t="s">
        <v>8413</v>
      </c>
      <c r="D1430" s="8" t="s">
        <v>8414</v>
      </c>
      <c r="E1430" s="10" t="s">
        <v>8415</v>
      </c>
      <c r="F1430" s="8" t="s">
        <v>8416</v>
      </c>
      <c r="G1430" s="11" t="s">
        <v>14</v>
      </c>
    </row>
    <row r="1431" ht="15.75" customHeight="1">
      <c r="A1431" s="8" t="s">
        <v>8417</v>
      </c>
      <c r="B1431" s="9" t="s">
        <v>8418</v>
      </c>
      <c r="C1431" s="8" t="s">
        <v>980</v>
      </c>
      <c r="D1431" s="8" t="s">
        <v>8419</v>
      </c>
      <c r="E1431" s="10" t="s">
        <v>8420</v>
      </c>
      <c r="F1431" s="8" t="s">
        <v>8421</v>
      </c>
      <c r="G1431" s="11" t="s">
        <v>14</v>
      </c>
    </row>
    <row r="1432" ht="15.75" customHeight="1">
      <c r="A1432" s="8" t="s">
        <v>8422</v>
      </c>
      <c r="B1432" s="9" t="s">
        <v>8423</v>
      </c>
      <c r="C1432" s="8" t="s">
        <v>8424</v>
      </c>
      <c r="D1432" s="8" t="s">
        <v>8425</v>
      </c>
      <c r="E1432" s="10" t="s">
        <v>8426</v>
      </c>
      <c r="F1432" s="8" t="s">
        <v>8427</v>
      </c>
      <c r="G1432" s="11" t="s">
        <v>104</v>
      </c>
    </row>
    <row r="1433" ht="15.75" customHeight="1">
      <c r="A1433" s="8" t="s">
        <v>8428</v>
      </c>
      <c r="B1433" s="9" t="s">
        <v>8429</v>
      </c>
      <c r="C1433" s="8" t="s">
        <v>8430</v>
      </c>
      <c r="D1433" s="8" t="s">
        <v>8431</v>
      </c>
      <c r="E1433" s="10" t="s">
        <v>8432</v>
      </c>
      <c r="F1433" s="8" t="s">
        <v>8433</v>
      </c>
      <c r="G1433" s="11" t="s">
        <v>14</v>
      </c>
    </row>
    <row r="1434" ht="15.75" customHeight="1">
      <c r="A1434" s="8" t="s">
        <v>8434</v>
      </c>
      <c r="B1434" s="9" t="s">
        <v>8435</v>
      </c>
      <c r="C1434" s="8" t="s">
        <v>8436</v>
      </c>
      <c r="D1434" s="8" t="s">
        <v>8437</v>
      </c>
      <c r="E1434" s="10" t="s">
        <v>8438</v>
      </c>
      <c r="F1434" s="8" t="s">
        <v>8439</v>
      </c>
      <c r="G1434" s="11" t="s">
        <v>14</v>
      </c>
    </row>
    <row r="1435" ht="15.75" customHeight="1">
      <c r="A1435" s="8" t="s">
        <v>8440</v>
      </c>
      <c r="B1435" s="9" t="s">
        <v>8441</v>
      </c>
      <c r="C1435" s="8" t="s">
        <v>8442</v>
      </c>
      <c r="D1435" s="8" t="s">
        <v>8443</v>
      </c>
      <c r="E1435" s="10" t="s">
        <v>8444</v>
      </c>
      <c r="F1435" s="8" t="s">
        <v>8445</v>
      </c>
      <c r="G1435" s="11" t="s">
        <v>14</v>
      </c>
    </row>
    <row r="1436" ht="15.75" customHeight="1">
      <c r="A1436" s="8" t="s">
        <v>8446</v>
      </c>
      <c r="B1436" s="9" t="s">
        <v>8447</v>
      </c>
      <c r="C1436" s="8" t="s">
        <v>8448</v>
      </c>
      <c r="D1436" s="8" t="s">
        <v>30</v>
      </c>
      <c r="E1436" s="10" t="s">
        <v>8449</v>
      </c>
      <c r="F1436" s="8" t="s">
        <v>8450</v>
      </c>
      <c r="G1436" s="11" t="s">
        <v>14</v>
      </c>
    </row>
    <row r="1437" ht="15.75" customHeight="1">
      <c r="A1437" s="8" t="s">
        <v>8451</v>
      </c>
      <c r="B1437" s="9" t="s">
        <v>8452</v>
      </c>
      <c r="C1437" s="8" t="s">
        <v>311</v>
      </c>
      <c r="D1437" s="8" t="s">
        <v>8453</v>
      </c>
      <c r="E1437" s="10" t="s">
        <v>8454</v>
      </c>
      <c r="F1437" s="8" t="s">
        <v>8455</v>
      </c>
      <c r="G1437" s="11" t="s">
        <v>14</v>
      </c>
    </row>
    <row r="1438" ht="15.75" customHeight="1">
      <c r="A1438" s="8" t="s">
        <v>8456</v>
      </c>
      <c r="B1438" s="9" t="s">
        <v>8457</v>
      </c>
      <c r="C1438" s="8" t="s">
        <v>8458</v>
      </c>
      <c r="D1438" s="8" t="s">
        <v>8459</v>
      </c>
      <c r="E1438" s="10" t="s">
        <v>8460</v>
      </c>
      <c r="F1438" s="8" t="s">
        <v>8461</v>
      </c>
      <c r="G1438" s="11" t="s">
        <v>14</v>
      </c>
    </row>
    <row r="1439" ht="15.75" customHeight="1">
      <c r="A1439" s="8" t="s">
        <v>8462</v>
      </c>
      <c r="B1439" s="9" t="s">
        <v>8463</v>
      </c>
      <c r="C1439" s="8" t="s">
        <v>8464</v>
      </c>
      <c r="D1439" s="8" t="s">
        <v>8465</v>
      </c>
      <c r="E1439" s="10" t="s">
        <v>8466</v>
      </c>
      <c r="F1439" s="8" t="s">
        <v>8467</v>
      </c>
      <c r="G1439" s="11" t="s">
        <v>14</v>
      </c>
    </row>
    <row r="1440" ht="15.75" customHeight="1">
      <c r="A1440" s="8" t="s">
        <v>8468</v>
      </c>
      <c r="B1440" s="9" t="s">
        <v>8469</v>
      </c>
      <c r="C1440" s="8" t="s">
        <v>2613</v>
      </c>
      <c r="D1440" s="8" t="s">
        <v>8470</v>
      </c>
      <c r="E1440" s="10" t="s">
        <v>8471</v>
      </c>
      <c r="F1440" s="8" t="s">
        <v>8472</v>
      </c>
      <c r="G1440" s="11" t="s">
        <v>104</v>
      </c>
    </row>
    <row r="1441" ht="15.75" customHeight="1">
      <c r="A1441" s="8" t="s">
        <v>8473</v>
      </c>
      <c r="B1441" s="9" t="s">
        <v>8474</v>
      </c>
      <c r="C1441" s="8" t="s">
        <v>8475</v>
      </c>
      <c r="D1441" s="8" t="s">
        <v>8476</v>
      </c>
      <c r="E1441" s="10" t="s">
        <v>8477</v>
      </c>
      <c r="F1441" s="8" t="s">
        <v>8478</v>
      </c>
      <c r="G1441" s="11" t="s">
        <v>14</v>
      </c>
    </row>
    <row r="1442" ht="15.75" customHeight="1">
      <c r="A1442" s="8" t="s">
        <v>8479</v>
      </c>
      <c r="B1442" s="9" t="s">
        <v>8480</v>
      </c>
      <c r="C1442" s="8" t="s">
        <v>8481</v>
      </c>
      <c r="D1442" s="8" t="s">
        <v>8482</v>
      </c>
      <c r="E1442" s="10" t="s">
        <v>8483</v>
      </c>
      <c r="F1442" s="8" t="s">
        <v>8484</v>
      </c>
      <c r="G1442" s="11" t="s">
        <v>14</v>
      </c>
    </row>
    <row r="1443" ht="15.75" customHeight="1">
      <c r="A1443" s="8" t="s">
        <v>8485</v>
      </c>
      <c r="B1443" s="9" t="s">
        <v>8486</v>
      </c>
      <c r="C1443" s="8" t="s">
        <v>8487</v>
      </c>
      <c r="D1443" s="8" t="s">
        <v>8488</v>
      </c>
      <c r="E1443" s="10" t="s">
        <v>8489</v>
      </c>
      <c r="F1443" s="8" t="s">
        <v>8490</v>
      </c>
      <c r="G1443" s="11" t="s">
        <v>104</v>
      </c>
    </row>
    <row r="1444" ht="15.75" customHeight="1">
      <c r="A1444" s="8" t="s">
        <v>8491</v>
      </c>
      <c r="B1444" s="9" t="s">
        <v>8492</v>
      </c>
      <c r="C1444" s="8" t="s">
        <v>8493</v>
      </c>
      <c r="D1444" s="8" t="s">
        <v>8494</v>
      </c>
      <c r="E1444" s="10" t="s">
        <v>8495</v>
      </c>
      <c r="F1444" s="8" t="s">
        <v>8496</v>
      </c>
      <c r="G1444" s="11" t="s">
        <v>14</v>
      </c>
    </row>
    <row r="1445" ht="15.75" customHeight="1">
      <c r="A1445" s="8" t="s">
        <v>8497</v>
      </c>
      <c r="B1445" s="9" t="s">
        <v>8498</v>
      </c>
      <c r="C1445" s="8" t="s">
        <v>8499</v>
      </c>
      <c r="D1445" s="8" t="s">
        <v>8500</v>
      </c>
      <c r="E1445" s="10" t="s">
        <v>8501</v>
      </c>
      <c r="F1445" s="8" t="s">
        <v>8502</v>
      </c>
      <c r="G1445" s="11" t="s">
        <v>14</v>
      </c>
    </row>
    <row r="1446" ht="15.75" customHeight="1">
      <c r="A1446" s="8" t="s">
        <v>8503</v>
      </c>
      <c r="B1446" s="9" t="s">
        <v>8504</v>
      </c>
      <c r="C1446" s="8" t="s">
        <v>8505</v>
      </c>
      <c r="D1446" s="8" t="s">
        <v>8506</v>
      </c>
      <c r="E1446" s="10" t="s">
        <v>8507</v>
      </c>
      <c r="F1446" s="8" t="s">
        <v>8508</v>
      </c>
      <c r="G1446" s="11" t="s">
        <v>104</v>
      </c>
    </row>
    <row r="1447" ht="15.75" customHeight="1">
      <c r="A1447" s="8" t="s">
        <v>8509</v>
      </c>
      <c r="B1447" s="9" t="s">
        <v>8510</v>
      </c>
      <c r="C1447" s="8" t="s">
        <v>8511</v>
      </c>
      <c r="D1447" s="8" t="s">
        <v>8512</v>
      </c>
      <c r="E1447" s="10" t="s">
        <v>8513</v>
      </c>
      <c r="F1447" s="8" t="s">
        <v>8514</v>
      </c>
      <c r="G1447" s="11" t="s">
        <v>14</v>
      </c>
    </row>
    <row r="1448" ht="15.75" customHeight="1">
      <c r="A1448" s="8" t="s">
        <v>8515</v>
      </c>
      <c r="B1448" s="9" t="s">
        <v>8516</v>
      </c>
      <c r="C1448" s="8" t="s">
        <v>245</v>
      </c>
      <c r="D1448" s="8" t="s">
        <v>8517</v>
      </c>
      <c r="E1448" s="10" t="s">
        <v>8518</v>
      </c>
      <c r="F1448" s="8" t="s">
        <v>8519</v>
      </c>
      <c r="G1448" s="11" t="s">
        <v>14</v>
      </c>
    </row>
    <row r="1449" ht="15.75" customHeight="1">
      <c r="A1449" s="8" t="s">
        <v>8520</v>
      </c>
      <c r="B1449" s="9" t="s">
        <v>8521</v>
      </c>
      <c r="C1449" s="8" t="s">
        <v>8522</v>
      </c>
      <c r="D1449" s="8" t="s">
        <v>8523</v>
      </c>
      <c r="E1449" s="10" t="s">
        <v>8524</v>
      </c>
      <c r="F1449" s="8" t="s">
        <v>8525</v>
      </c>
      <c r="G1449" s="11" t="s">
        <v>14</v>
      </c>
    </row>
    <row r="1450" ht="15.75" customHeight="1">
      <c r="A1450" s="8" t="s">
        <v>8526</v>
      </c>
      <c r="B1450" s="9" t="s">
        <v>8527</v>
      </c>
      <c r="C1450" s="8" t="s">
        <v>8528</v>
      </c>
      <c r="D1450" s="8" t="s">
        <v>8529</v>
      </c>
      <c r="E1450" s="10" t="s">
        <v>8530</v>
      </c>
      <c r="F1450" s="8" t="s">
        <v>8531</v>
      </c>
      <c r="G1450" s="11" t="s">
        <v>14</v>
      </c>
    </row>
    <row r="1451" ht="15.75" customHeight="1">
      <c r="A1451" s="8" t="s">
        <v>8532</v>
      </c>
      <c r="B1451" s="9" t="s">
        <v>8533</v>
      </c>
      <c r="C1451" s="8" t="s">
        <v>8534</v>
      </c>
      <c r="D1451" s="8" t="s">
        <v>8535</v>
      </c>
      <c r="E1451" s="10" t="s">
        <v>8536</v>
      </c>
      <c r="F1451" s="8" t="s">
        <v>8537</v>
      </c>
      <c r="G1451" s="11" t="s">
        <v>14</v>
      </c>
    </row>
    <row r="1452" ht="15.75" customHeight="1">
      <c r="A1452" s="8" t="s">
        <v>8538</v>
      </c>
      <c r="B1452" s="9" t="s">
        <v>8539</v>
      </c>
      <c r="C1452" s="8" t="s">
        <v>8540</v>
      </c>
      <c r="D1452" s="8" t="s">
        <v>8541</v>
      </c>
      <c r="E1452" s="10" t="s">
        <v>8542</v>
      </c>
      <c r="F1452" s="8" t="s">
        <v>8543</v>
      </c>
      <c r="G1452" s="11" t="s">
        <v>14</v>
      </c>
    </row>
    <row r="1453" ht="15.75" customHeight="1">
      <c r="A1453" s="8" t="s">
        <v>8544</v>
      </c>
      <c r="B1453" s="9" t="s">
        <v>8545</v>
      </c>
      <c r="C1453" s="8" t="s">
        <v>8546</v>
      </c>
      <c r="D1453" s="8" t="s">
        <v>8547</v>
      </c>
      <c r="E1453" s="10" t="s">
        <v>8548</v>
      </c>
      <c r="F1453" s="8" t="s">
        <v>8549</v>
      </c>
      <c r="G1453" s="11" t="s">
        <v>14</v>
      </c>
    </row>
    <row r="1454" ht="15.75" customHeight="1">
      <c r="A1454" s="8" t="s">
        <v>8550</v>
      </c>
      <c r="B1454" s="9" t="s">
        <v>8551</v>
      </c>
      <c r="C1454" s="8" t="s">
        <v>8552</v>
      </c>
      <c r="D1454" s="8" t="s">
        <v>8553</v>
      </c>
      <c r="E1454" s="10" t="s">
        <v>8554</v>
      </c>
      <c r="F1454" s="8" t="s">
        <v>8555</v>
      </c>
      <c r="G1454" s="11" t="s">
        <v>14</v>
      </c>
    </row>
    <row r="1455" ht="15.75" customHeight="1">
      <c r="A1455" s="8" t="s">
        <v>8556</v>
      </c>
      <c r="B1455" s="9" t="s">
        <v>8557</v>
      </c>
      <c r="C1455" s="8" t="s">
        <v>8558</v>
      </c>
      <c r="D1455" s="8" t="s">
        <v>8559</v>
      </c>
      <c r="E1455" s="10" t="s">
        <v>8560</v>
      </c>
      <c r="F1455" s="8" t="s">
        <v>8561</v>
      </c>
      <c r="G1455" s="11" t="s">
        <v>14</v>
      </c>
    </row>
    <row r="1456" ht="15.75" customHeight="1">
      <c r="A1456" s="8" t="s">
        <v>8562</v>
      </c>
      <c r="B1456" s="9" t="s">
        <v>8563</v>
      </c>
      <c r="C1456" s="8" t="s">
        <v>8564</v>
      </c>
      <c r="D1456" s="8" t="s">
        <v>8565</v>
      </c>
      <c r="E1456" s="10" t="s">
        <v>8566</v>
      </c>
      <c r="F1456" s="8" t="s">
        <v>8567</v>
      </c>
      <c r="G1456" s="11" t="s">
        <v>14</v>
      </c>
    </row>
    <row r="1457" ht="15.75" customHeight="1">
      <c r="A1457" s="8" t="s">
        <v>8568</v>
      </c>
      <c r="B1457" s="9" t="s">
        <v>8569</v>
      </c>
      <c r="C1457" s="8" t="s">
        <v>8570</v>
      </c>
      <c r="D1457" s="8" t="s">
        <v>8571</v>
      </c>
      <c r="E1457" s="10" t="s">
        <v>8572</v>
      </c>
      <c r="F1457" s="8" t="s">
        <v>8573</v>
      </c>
      <c r="G1457" s="11" t="s">
        <v>14</v>
      </c>
    </row>
    <row r="1458" ht="15.75" customHeight="1">
      <c r="A1458" s="8" t="s">
        <v>8574</v>
      </c>
      <c r="B1458" s="9" t="s">
        <v>8575</v>
      </c>
      <c r="C1458" s="8" t="s">
        <v>8576</v>
      </c>
      <c r="D1458" s="8" t="s">
        <v>8577</v>
      </c>
      <c r="E1458" s="10" t="s">
        <v>8578</v>
      </c>
      <c r="F1458" s="8" t="s">
        <v>8579</v>
      </c>
      <c r="G1458" s="11" t="s">
        <v>14</v>
      </c>
    </row>
    <row r="1459" ht="15.75" customHeight="1">
      <c r="A1459" s="8" t="s">
        <v>8580</v>
      </c>
      <c r="B1459" s="9" t="s">
        <v>8581</v>
      </c>
      <c r="C1459" s="8" t="s">
        <v>8582</v>
      </c>
      <c r="D1459" s="8" t="s">
        <v>8583</v>
      </c>
      <c r="E1459" s="10" t="s">
        <v>8584</v>
      </c>
      <c r="F1459" s="8" t="s">
        <v>8585</v>
      </c>
      <c r="G1459" s="11" t="s">
        <v>14</v>
      </c>
    </row>
    <row r="1460" ht="15.75" customHeight="1">
      <c r="A1460" s="8" t="s">
        <v>8586</v>
      </c>
      <c r="B1460" s="9" t="s">
        <v>8587</v>
      </c>
      <c r="C1460" s="8" t="s">
        <v>8588</v>
      </c>
      <c r="D1460" s="8" t="s">
        <v>8589</v>
      </c>
      <c r="E1460" s="10" t="s">
        <v>8590</v>
      </c>
      <c r="F1460" s="8" t="s">
        <v>8591</v>
      </c>
      <c r="G1460" s="11" t="s">
        <v>14</v>
      </c>
    </row>
    <row r="1461" ht="15.75" customHeight="1">
      <c r="A1461" s="8" t="s">
        <v>8592</v>
      </c>
      <c r="B1461" s="9" t="s">
        <v>8593</v>
      </c>
      <c r="C1461" s="8" t="s">
        <v>8594</v>
      </c>
      <c r="D1461" s="8" t="s">
        <v>8595</v>
      </c>
      <c r="E1461" s="10" t="s">
        <v>8596</v>
      </c>
      <c r="F1461" s="8" t="s">
        <v>8597</v>
      </c>
      <c r="G1461" s="11" t="s">
        <v>14</v>
      </c>
    </row>
    <row r="1462" ht="15.75" customHeight="1">
      <c r="A1462" s="8" t="s">
        <v>8598</v>
      </c>
      <c r="B1462" s="9" t="s">
        <v>8599</v>
      </c>
      <c r="C1462" s="8" t="s">
        <v>8600</v>
      </c>
      <c r="D1462" s="8" t="s">
        <v>8601</v>
      </c>
      <c r="E1462" s="10" t="s">
        <v>8602</v>
      </c>
      <c r="F1462" s="8" t="s">
        <v>8603</v>
      </c>
      <c r="G1462" s="11" t="s">
        <v>14</v>
      </c>
    </row>
    <row r="1463" ht="15.75" customHeight="1">
      <c r="A1463" s="8" t="s">
        <v>8604</v>
      </c>
      <c r="B1463" s="9" t="s">
        <v>8605</v>
      </c>
      <c r="C1463" s="8" t="s">
        <v>8606</v>
      </c>
      <c r="D1463" s="8" t="s">
        <v>8607</v>
      </c>
      <c r="E1463" s="10" t="s">
        <v>8608</v>
      </c>
      <c r="F1463" s="8" t="s">
        <v>8609</v>
      </c>
      <c r="G1463" s="11" t="s">
        <v>104</v>
      </c>
    </row>
    <row r="1464" ht="15.75" customHeight="1">
      <c r="A1464" s="8" t="s">
        <v>8610</v>
      </c>
      <c r="B1464" s="9" t="s">
        <v>8611</v>
      </c>
      <c r="C1464" s="8" t="s">
        <v>8612</v>
      </c>
      <c r="D1464" s="8" t="s">
        <v>8613</v>
      </c>
      <c r="E1464" s="10" t="s">
        <v>8614</v>
      </c>
      <c r="F1464" s="8" t="s">
        <v>8615</v>
      </c>
      <c r="G1464" s="11" t="s">
        <v>14</v>
      </c>
    </row>
    <row r="1465" ht="15.75" customHeight="1">
      <c r="A1465" s="8" t="s">
        <v>8616</v>
      </c>
      <c r="B1465" s="9" t="s">
        <v>8617</v>
      </c>
      <c r="C1465" s="8" t="s">
        <v>8618</v>
      </c>
      <c r="D1465" s="8" t="s">
        <v>8619</v>
      </c>
      <c r="E1465" s="10" t="s">
        <v>8620</v>
      </c>
      <c r="F1465" s="8" t="s">
        <v>8621</v>
      </c>
      <c r="G1465" s="11" t="s">
        <v>14</v>
      </c>
    </row>
    <row r="1466" ht="15.75" customHeight="1">
      <c r="A1466" s="8" t="s">
        <v>8622</v>
      </c>
      <c r="B1466" s="9" t="s">
        <v>8623</v>
      </c>
      <c r="C1466" s="8" t="s">
        <v>8624</v>
      </c>
      <c r="D1466" s="8" t="s">
        <v>8625</v>
      </c>
      <c r="E1466" s="10" t="s">
        <v>8626</v>
      </c>
      <c r="F1466" s="8" t="s">
        <v>8627</v>
      </c>
      <c r="G1466" s="11" t="s">
        <v>14</v>
      </c>
    </row>
    <row r="1467" ht="15.75" customHeight="1">
      <c r="A1467" s="8" t="s">
        <v>8628</v>
      </c>
      <c r="B1467" s="9" t="s">
        <v>8629</v>
      </c>
      <c r="C1467" s="8" t="s">
        <v>8630</v>
      </c>
      <c r="D1467" s="8" t="s">
        <v>8631</v>
      </c>
      <c r="E1467" s="10" t="s">
        <v>8632</v>
      </c>
      <c r="F1467" s="8" t="s">
        <v>8633</v>
      </c>
      <c r="G1467" s="11" t="s">
        <v>14</v>
      </c>
    </row>
    <row r="1468" ht="15.75" customHeight="1">
      <c r="A1468" s="8" t="s">
        <v>8634</v>
      </c>
      <c r="B1468" s="9" t="s">
        <v>8635</v>
      </c>
      <c r="C1468" s="8" t="s">
        <v>5848</v>
      </c>
      <c r="D1468" s="8" t="s">
        <v>8636</v>
      </c>
      <c r="E1468" s="10" t="s">
        <v>8637</v>
      </c>
      <c r="F1468" s="8" t="s">
        <v>8638</v>
      </c>
      <c r="G1468" s="11" t="s">
        <v>14</v>
      </c>
    </row>
    <row r="1469" ht="15.75" customHeight="1">
      <c r="A1469" s="8" t="s">
        <v>8639</v>
      </c>
      <c r="B1469" s="9" t="s">
        <v>8640</v>
      </c>
      <c r="C1469" s="8" t="s">
        <v>8641</v>
      </c>
      <c r="D1469" s="8" t="s">
        <v>8642</v>
      </c>
      <c r="E1469" s="10" t="s">
        <v>8643</v>
      </c>
      <c r="F1469" s="8" t="s">
        <v>8644</v>
      </c>
      <c r="G1469" s="11" t="s">
        <v>14</v>
      </c>
    </row>
    <row r="1470" ht="15.75" customHeight="1">
      <c r="A1470" s="8" t="s">
        <v>8645</v>
      </c>
      <c r="B1470" s="9" t="s">
        <v>8646</v>
      </c>
      <c r="C1470" s="8" t="s">
        <v>340</v>
      </c>
      <c r="D1470" s="8" t="s">
        <v>8647</v>
      </c>
      <c r="E1470" s="10" t="s">
        <v>8648</v>
      </c>
      <c r="F1470" s="8" t="s">
        <v>8649</v>
      </c>
      <c r="G1470" s="11" t="s">
        <v>14</v>
      </c>
    </row>
    <row r="1471" ht="15.75" customHeight="1">
      <c r="A1471" s="8" t="s">
        <v>8650</v>
      </c>
      <c r="B1471" s="9" t="s">
        <v>8651</v>
      </c>
      <c r="C1471" s="8" t="s">
        <v>8652</v>
      </c>
      <c r="D1471" s="8" t="s">
        <v>8653</v>
      </c>
      <c r="E1471" s="10" t="s">
        <v>8654</v>
      </c>
      <c r="F1471" s="8" t="s">
        <v>8655</v>
      </c>
      <c r="G1471" s="11" t="s">
        <v>14</v>
      </c>
    </row>
    <row r="1472" ht="15.75" customHeight="1">
      <c r="A1472" s="8" t="s">
        <v>8656</v>
      </c>
      <c r="B1472" s="9" t="s">
        <v>8657</v>
      </c>
      <c r="C1472" s="8" t="s">
        <v>8658</v>
      </c>
      <c r="D1472" s="8" t="s">
        <v>8659</v>
      </c>
      <c r="E1472" s="10" t="s">
        <v>8660</v>
      </c>
      <c r="F1472" s="8" t="s">
        <v>8661</v>
      </c>
      <c r="G1472" s="11" t="s">
        <v>14</v>
      </c>
    </row>
    <row r="1473" ht="15.75" customHeight="1">
      <c r="A1473" s="8" t="s">
        <v>8662</v>
      </c>
      <c r="B1473" s="9" t="s">
        <v>8663</v>
      </c>
      <c r="C1473" s="8" t="s">
        <v>8664</v>
      </c>
      <c r="D1473" s="8" t="s">
        <v>8665</v>
      </c>
      <c r="E1473" s="10" t="s">
        <v>8666</v>
      </c>
      <c r="F1473" s="8" t="s">
        <v>8667</v>
      </c>
      <c r="G1473" s="11" t="s">
        <v>14</v>
      </c>
    </row>
    <row r="1474" ht="15.75" customHeight="1">
      <c r="A1474" s="8" t="s">
        <v>8668</v>
      </c>
      <c r="B1474" s="9" t="s">
        <v>8669</v>
      </c>
      <c r="C1474" s="8" t="s">
        <v>8670</v>
      </c>
      <c r="D1474" s="8" t="s">
        <v>8671</v>
      </c>
      <c r="E1474" s="10" t="s">
        <v>8672</v>
      </c>
      <c r="F1474" s="8" t="s">
        <v>8673</v>
      </c>
      <c r="G1474" s="11" t="s">
        <v>14</v>
      </c>
    </row>
    <row r="1475" ht="15.75" customHeight="1">
      <c r="A1475" s="8" t="s">
        <v>8674</v>
      </c>
      <c r="B1475" s="9" t="s">
        <v>8675</v>
      </c>
      <c r="C1475" s="8" t="s">
        <v>8676</v>
      </c>
      <c r="D1475" s="8" t="s">
        <v>8677</v>
      </c>
      <c r="E1475" s="10" t="s">
        <v>8678</v>
      </c>
      <c r="F1475" s="8" t="s">
        <v>8679</v>
      </c>
      <c r="G1475" s="11" t="s">
        <v>104</v>
      </c>
    </row>
    <row r="1476" ht="15.75" customHeight="1">
      <c r="A1476" s="8" t="s">
        <v>8680</v>
      </c>
      <c r="B1476" s="9" t="s">
        <v>8681</v>
      </c>
      <c r="C1476" s="8" t="s">
        <v>4010</v>
      </c>
      <c r="D1476" s="8" t="s">
        <v>8682</v>
      </c>
      <c r="E1476" s="10" t="s">
        <v>8683</v>
      </c>
      <c r="F1476" s="8" t="s">
        <v>8684</v>
      </c>
      <c r="G1476" s="11" t="s">
        <v>14</v>
      </c>
    </row>
    <row r="1477" ht="15.75" customHeight="1">
      <c r="A1477" s="8" t="s">
        <v>8685</v>
      </c>
      <c r="B1477" s="9" t="s">
        <v>8686</v>
      </c>
      <c r="C1477" s="8" t="s">
        <v>8687</v>
      </c>
      <c r="D1477" s="8" t="s">
        <v>8688</v>
      </c>
      <c r="E1477" s="10" t="s">
        <v>8689</v>
      </c>
      <c r="F1477" s="8" t="s">
        <v>8690</v>
      </c>
      <c r="G1477" s="11" t="s">
        <v>14</v>
      </c>
    </row>
    <row r="1478" ht="15.75" customHeight="1">
      <c r="A1478" s="8" t="s">
        <v>8691</v>
      </c>
      <c r="B1478" s="9" t="s">
        <v>8692</v>
      </c>
      <c r="C1478" s="8" t="s">
        <v>8693</v>
      </c>
      <c r="D1478" s="8" t="s">
        <v>8694</v>
      </c>
      <c r="E1478" s="10" t="s">
        <v>8695</v>
      </c>
      <c r="F1478" s="8" t="s">
        <v>8696</v>
      </c>
      <c r="G1478" s="11" t="s">
        <v>14</v>
      </c>
    </row>
    <row r="1479" ht="15.75" customHeight="1">
      <c r="A1479" s="8" t="s">
        <v>8697</v>
      </c>
      <c r="B1479" s="9" t="s">
        <v>8698</v>
      </c>
      <c r="C1479" s="8" t="s">
        <v>8699</v>
      </c>
      <c r="D1479" s="8" t="s">
        <v>8700</v>
      </c>
      <c r="E1479" s="10" t="s">
        <v>8701</v>
      </c>
      <c r="F1479" s="8" t="s">
        <v>8702</v>
      </c>
      <c r="G1479" s="11" t="s">
        <v>14</v>
      </c>
    </row>
    <row r="1480" ht="15.75" customHeight="1">
      <c r="A1480" s="8" t="s">
        <v>8703</v>
      </c>
      <c r="B1480" s="9" t="s">
        <v>8704</v>
      </c>
      <c r="C1480" s="8" t="s">
        <v>8705</v>
      </c>
      <c r="D1480" s="8" t="s">
        <v>8706</v>
      </c>
      <c r="E1480" s="10" t="s">
        <v>8707</v>
      </c>
      <c r="F1480" s="8" t="s">
        <v>8708</v>
      </c>
      <c r="G1480" s="11" t="s">
        <v>14</v>
      </c>
    </row>
    <row r="1481" ht="15.75" customHeight="1">
      <c r="A1481" s="8" t="s">
        <v>8709</v>
      </c>
      <c r="B1481" s="9" t="s">
        <v>8710</v>
      </c>
      <c r="C1481" s="8" t="s">
        <v>8711</v>
      </c>
      <c r="D1481" s="8" t="s">
        <v>8712</v>
      </c>
      <c r="E1481" s="10" t="s">
        <v>8713</v>
      </c>
      <c r="F1481" s="8" t="s">
        <v>8714</v>
      </c>
      <c r="G1481" s="11" t="s">
        <v>14</v>
      </c>
    </row>
    <row r="1482" ht="15.75" customHeight="1">
      <c r="A1482" s="8" t="s">
        <v>8715</v>
      </c>
      <c r="B1482" s="9" t="s">
        <v>8716</v>
      </c>
      <c r="C1482" s="8" t="s">
        <v>8717</v>
      </c>
      <c r="D1482" s="8" t="s">
        <v>8718</v>
      </c>
      <c r="E1482" s="10" t="s">
        <v>8719</v>
      </c>
      <c r="F1482" s="8" t="s">
        <v>8720</v>
      </c>
      <c r="G1482" s="11" t="s">
        <v>14</v>
      </c>
    </row>
    <row r="1483" ht="15.75" customHeight="1">
      <c r="A1483" s="8" t="s">
        <v>8721</v>
      </c>
      <c r="B1483" s="9" t="s">
        <v>8722</v>
      </c>
      <c r="C1483" s="8" t="s">
        <v>8723</v>
      </c>
      <c r="D1483" s="8" t="s">
        <v>8724</v>
      </c>
      <c r="E1483" s="10" t="s">
        <v>8725</v>
      </c>
      <c r="F1483" s="8" t="s">
        <v>8726</v>
      </c>
      <c r="G1483" s="11" t="s">
        <v>14</v>
      </c>
    </row>
    <row r="1484" ht="15.75" customHeight="1">
      <c r="A1484" s="8" t="s">
        <v>8727</v>
      </c>
      <c r="B1484" s="9" t="s">
        <v>8728</v>
      </c>
      <c r="C1484" s="8" t="s">
        <v>8729</v>
      </c>
      <c r="D1484" s="8" t="s">
        <v>8730</v>
      </c>
      <c r="E1484" s="10" t="s">
        <v>8731</v>
      </c>
      <c r="F1484" s="8" t="s">
        <v>8732</v>
      </c>
      <c r="G1484" s="11" t="s">
        <v>14</v>
      </c>
    </row>
    <row r="1485" ht="15.75" customHeight="1">
      <c r="A1485" s="8" t="s">
        <v>8733</v>
      </c>
      <c r="B1485" s="9" t="s">
        <v>8734</v>
      </c>
      <c r="C1485" s="8" t="s">
        <v>8735</v>
      </c>
      <c r="D1485" s="8" t="s">
        <v>8736</v>
      </c>
      <c r="E1485" s="10" t="s">
        <v>8737</v>
      </c>
      <c r="F1485" s="8" t="s">
        <v>8738</v>
      </c>
      <c r="G1485" s="11" t="s">
        <v>14</v>
      </c>
    </row>
    <row r="1486" ht="15.75" customHeight="1">
      <c r="A1486" s="8" t="s">
        <v>8739</v>
      </c>
      <c r="B1486" s="9" t="s">
        <v>8740</v>
      </c>
      <c r="C1486" s="8" t="s">
        <v>8741</v>
      </c>
      <c r="D1486" s="8" t="s">
        <v>8742</v>
      </c>
      <c r="E1486" s="10" t="s">
        <v>8743</v>
      </c>
      <c r="F1486" s="8" t="s">
        <v>8744</v>
      </c>
      <c r="G1486" s="11" t="s">
        <v>14</v>
      </c>
    </row>
    <row r="1487" ht="15.75" customHeight="1">
      <c r="A1487" s="8" t="s">
        <v>8745</v>
      </c>
      <c r="B1487" s="9" t="s">
        <v>8746</v>
      </c>
      <c r="C1487" s="8" t="s">
        <v>8747</v>
      </c>
      <c r="D1487" s="8" t="s">
        <v>8748</v>
      </c>
      <c r="E1487" s="10" t="s">
        <v>8749</v>
      </c>
      <c r="F1487" s="8" t="s">
        <v>8750</v>
      </c>
      <c r="G1487" s="11" t="s">
        <v>14</v>
      </c>
    </row>
    <row r="1488" ht="15.75" customHeight="1">
      <c r="A1488" s="8" t="s">
        <v>8751</v>
      </c>
      <c r="B1488" s="9" t="s">
        <v>8752</v>
      </c>
      <c r="C1488" s="8" t="s">
        <v>8753</v>
      </c>
      <c r="D1488" s="8" t="s">
        <v>8754</v>
      </c>
      <c r="E1488" s="10" t="s">
        <v>8755</v>
      </c>
      <c r="F1488" s="8" t="s">
        <v>8756</v>
      </c>
      <c r="G1488" s="11" t="s">
        <v>14</v>
      </c>
    </row>
    <row r="1489" ht="15.75" customHeight="1">
      <c r="A1489" s="8" t="s">
        <v>8757</v>
      </c>
      <c r="B1489" s="9" t="s">
        <v>8758</v>
      </c>
      <c r="C1489" s="8" t="s">
        <v>8759</v>
      </c>
      <c r="D1489" s="8" t="s">
        <v>8760</v>
      </c>
      <c r="E1489" s="10" t="s">
        <v>8761</v>
      </c>
      <c r="F1489" s="8" t="s">
        <v>8762</v>
      </c>
      <c r="G1489" s="11" t="s">
        <v>14</v>
      </c>
    </row>
    <row r="1490" ht="15.75" customHeight="1">
      <c r="A1490" s="8" t="s">
        <v>8763</v>
      </c>
      <c r="B1490" s="9" t="s">
        <v>8764</v>
      </c>
      <c r="C1490" s="8" t="s">
        <v>8765</v>
      </c>
      <c r="D1490" s="8" t="s">
        <v>8766</v>
      </c>
      <c r="E1490" s="10" t="s">
        <v>8767</v>
      </c>
      <c r="F1490" s="8" t="s">
        <v>8768</v>
      </c>
      <c r="G1490" s="11" t="s">
        <v>14</v>
      </c>
    </row>
    <row r="1491" ht="15.75" customHeight="1">
      <c r="A1491" s="8" t="s">
        <v>8769</v>
      </c>
      <c r="B1491" s="9" t="s">
        <v>8770</v>
      </c>
      <c r="C1491" s="8" t="s">
        <v>8771</v>
      </c>
      <c r="D1491" s="8" t="s">
        <v>8772</v>
      </c>
      <c r="E1491" s="10" t="s">
        <v>8773</v>
      </c>
      <c r="F1491" s="8" t="s">
        <v>8774</v>
      </c>
      <c r="G1491" s="11" t="s">
        <v>14</v>
      </c>
    </row>
    <row r="1492" ht="15.75" customHeight="1">
      <c r="A1492" s="8" t="s">
        <v>8775</v>
      </c>
      <c r="B1492" s="9" t="s">
        <v>8776</v>
      </c>
      <c r="C1492" s="8" t="s">
        <v>8777</v>
      </c>
      <c r="D1492" s="8" t="s">
        <v>8778</v>
      </c>
      <c r="E1492" s="10" t="s">
        <v>8779</v>
      </c>
      <c r="F1492" s="8" t="s">
        <v>8780</v>
      </c>
      <c r="G1492" s="11" t="s">
        <v>104</v>
      </c>
    </row>
    <row r="1493" ht="15.75" customHeight="1">
      <c r="A1493" s="8" t="s">
        <v>8781</v>
      </c>
      <c r="B1493" s="9" t="s">
        <v>8782</v>
      </c>
      <c r="C1493" s="8" t="s">
        <v>8783</v>
      </c>
      <c r="D1493" s="8" t="s">
        <v>8784</v>
      </c>
      <c r="E1493" s="10" t="s">
        <v>8785</v>
      </c>
      <c r="F1493" s="8" t="s">
        <v>8786</v>
      </c>
      <c r="G1493" s="11" t="s">
        <v>14</v>
      </c>
    </row>
    <row r="1494" ht="15.75" customHeight="1">
      <c r="A1494" s="8" t="s">
        <v>8787</v>
      </c>
      <c r="B1494" s="9" t="s">
        <v>8788</v>
      </c>
      <c r="C1494" s="8" t="s">
        <v>5515</v>
      </c>
      <c r="D1494" s="8" t="s">
        <v>8789</v>
      </c>
      <c r="E1494" s="10" t="s">
        <v>8790</v>
      </c>
      <c r="F1494" s="8" t="s">
        <v>8791</v>
      </c>
      <c r="G1494" s="11" t="s">
        <v>104</v>
      </c>
    </row>
    <row r="1495" ht="15.75" customHeight="1">
      <c r="A1495" s="8" t="s">
        <v>8792</v>
      </c>
      <c r="B1495" s="9" t="s">
        <v>8793</v>
      </c>
      <c r="C1495" s="8" t="s">
        <v>3426</v>
      </c>
      <c r="D1495" s="8" t="s">
        <v>8794</v>
      </c>
      <c r="E1495" s="10" t="s">
        <v>8795</v>
      </c>
      <c r="F1495" s="8" t="s">
        <v>8796</v>
      </c>
      <c r="G1495" s="11" t="s">
        <v>14</v>
      </c>
    </row>
    <row r="1496" ht="15.75" customHeight="1">
      <c r="A1496" s="8" t="s">
        <v>8797</v>
      </c>
      <c r="B1496" s="9" t="s">
        <v>8798</v>
      </c>
      <c r="C1496" s="8" t="s">
        <v>8799</v>
      </c>
      <c r="D1496" s="8" t="s">
        <v>8800</v>
      </c>
      <c r="E1496" s="10" t="s">
        <v>8801</v>
      </c>
      <c r="F1496" s="8" t="s">
        <v>8802</v>
      </c>
      <c r="G1496" s="11" t="s">
        <v>104</v>
      </c>
    </row>
    <row r="1497" ht="15.75" customHeight="1">
      <c r="A1497" s="8" t="s">
        <v>8803</v>
      </c>
      <c r="B1497" s="9" t="s">
        <v>8804</v>
      </c>
      <c r="C1497" s="8" t="s">
        <v>1506</v>
      </c>
      <c r="D1497" s="8" t="s">
        <v>8805</v>
      </c>
      <c r="E1497" s="10" t="s">
        <v>8806</v>
      </c>
      <c r="F1497" s="8" t="s">
        <v>8807</v>
      </c>
      <c r="G1497" s="11" t="s">
        <v>104</v>
      </c>
    </row>
    <row r="1498" ht="15.75" customHeight="1">
      <c r="A1498" s="8" t="s">
        <v>8808</v>
      </c>
      <c r="B1498" s="9" t="s">
        <v>8809</v>
      </c>
      <c r="C1498" s="8" t="s">
        <v>3127</v>
      </c>
      <c r="D1498" s="8" t="s">
        <v>8810</v>
      </c>
      <c r="E1498" s="10" t="s">
        <v>8811</v>
      </c>
      <c r="F1498" s="8" t="s">
        <v>8812</v>
      </c>
      <c r="G1498" s="11" t="s">
        <v>14</v>
      </c>
    </row>
    <row r="1499" ht="15.75" customHeight="1">
      <c r="A1499" s="8" t="s">
        <v>8813</v>
      </c>
      <c r="B1499" s="9" t="s">
        <v>8814</v>
      </c>
      <c r="C1499" s="8" t="s">
        <v>7596</v>
      </c>
      <c r="D1499" s="8" t="s">
        <v>8815</v>
      </c>
      <c r="E1499" s="10" t="s">
        <v>8816</v>
      </c>
      <c r="F1499" s="8" t="s">
        <v>8817</v>
      </c>
      <c r="G1499" s="11" t="s">
        <v>14</v>
      </c>
    </row>
    <row r="1500" ht="15.75" customHeight="1">
      <c r="A1500" s="8" t="s">
        <v>8818</v>
      </c>
      <c r="B1500" s="9" t="s">
        <v>8819</v>
      </c>
      <c r="C1500" s="8" t="s">
        <v>8820</v>
      </c>
      <c r="D1500" s="8" t="s">
        <v>8821</v>
      </c>
      <c r="E1500" s="10" t="s">
        <v>8822</v>
      </c>
      <c r="F1500" s="8" t="s">
        <v>8823</v>
      </c>
      <c r="G1500" s="11" t="s">
        <v>104</v>
      </c>
    </row>
    <row r="1501" ht="15.75" customHeight="1">
      <c r="A1501" s="8" t="s">
        <v>8824</v>
      </c>
      <c r="B1501" s="9" t="s">
        <v>8825</v>
      </c>
      <c r="C1501" s="8" t="s">
        <v>8826</v>
      </c>
      <c r="D1501" s="8" t="s">
        <v>8827</v>
      </c>
      <c r="E1501" s="10" t="s">
        <v>8828</v>
      </c>
      <c r="F1501" s="8" t="s">
        <v>8829</v>
      </c>
      <c r="G1501" s="11" t="s">
        <v>14</v>
      </c>
    </row>
    <row r="1502" ht="15.75" customHeight="1">
      <c r="A1502" s="8" t="s">
        <v>8830</v>
      </c>
      <c r="B1502" s="9" t="s">
        <v>8831</v>
      </c>
      <c r="C1502" s="8" t="s">
        <v>8783</v>
      </c>
      <c r="D1502" s="8" t="s">
        <v>8832</v>
      </c>
      <c r="E1502" s="10" t="s">
        <v>8833</v>
      </c>
      <c r="F1502" s="8" t="s">
        <v>8834</v>
      </c>
      <c r="G1502" s="11" t="s">
        <v>14</v>
      </c>
    </row>
    <row r="1503" ht="15.75" customHeight="1">
      <c r="A1503" s="8" t="s">
        <v>8835</v>
      </c>
      <c r="B1503" s="9" t="s">
        <v>8836</v>
      </c>
      <c r="C1503" s="8" t="s">
        <v>8837</v>
      </c>
      <c r="D1503" s="8" t="s">
        <v>8838</v>
      </c>
      <c r="E1503" s="10" t="s">
        <v>8839</v>
      </c>
      <c r="F1503" s="8" t="s">
        <v>8840</v>
      </c>
      <c r="G1503" s="11" t="s">
        <v>14</v>
      </c>
    </row>
    <row r="1504" ht="15.75" customHeight="1">
      <c r="A1504" s="8" t="s">
        <v>8841</v>
      </c>
      <c r="B1504" s="9" t="s">
        <v>8842</v>
      </c>
      <c r="C1504" s="8" t="s">
        <v>8843</v>
      </c>
      <c r="D1504" s="8" t="s">
        <v>8844</v>
      </c>
      <c r="E1504" s="10" t="s">
        <v>8845</v>
      </c>
      <c r="F1504" s="8" t="s">
        <v>8846</v>
      </c>
      <c r="G1504" s="11" t="s">
        <v>14</v>
      </c>
    </row>
    <row r="1505" ht="15.75" customHeight="1">
      <c r="A1505" s="8" t="s">
        <v>8847</v>
      </c>
      <c r="B1505" s="9" t="s">
        <v>8848</v>
      </c>
      <c r="C1505" s="8" t="s">
        <v>8849</v>
      </c>
      <c r="D1505" s="8" t="s">
        <v>8850</v>
      </c>
      <c r="E1505" s="10" t="s">
        <v>8851</v>
      </c>
      <c r="F1505" s="8" t="s">
        <v>8852</v>
      </c>
      <c r="G1505" s="11" t="s">
        <v>14</v>
      </c>
    </row>
    <row r="1506" ht="15.75" customHeight="1">
      <c r="A1506" s="8" t="s">
        <v>8853</v>
      </c>
      <c r="B1506" s="9" t="s">
        <v>8854</v>
      </c>
      <c r="C1506" s="8" t="s">
        <v>8855</v>
      </c>
      <c r="D1506" s="8" t="s">
        <v>8856</v>
      </c>
      <c r="E1506" s="10" t="s">
        <v>8857</v>
      </c>
      <c r="F1506" s="8" t="s">
        <v>8858</v>
      </c>
      <c r="G1506" s="11" t="s">
        <v>14</v>
      </c>
    </row>
    <row r="1507" ht="15.75" customHeight="1">
      <c r="A1507" s="8" t="s">
        <v>8859</v>
      </c>
      <c r="B1507" s="9" t="s">
        <v>8860</v>
      </c>
      <c r="C1507" s="8" t="s">
        <v>8861</v>
      </c>
      <c r="D1507" s="8" t="s">
        <v>8862</v>
      </c>
      <c r="E1507" s="10" t="s">
        <v>8863</v>
      </c>
      <c r="F1507" s="8" t="s">
        <v>8864</v>
      </c>
      <c r="G1507" s="11" t="s">
        <v>14</v>
      </c>
    </row>
    <row r="1508" ht="15.75" customHeight="1">
      <c r="A1508" s="8" t="s">
        <v>8865</v>
      </c>
      <c r="B1508" s="9" t="s">
        <v>8866</v>
      </c>
      <c r="C1508" s="8" t="s">
        <v>8867</v>
      </c>
      <c r="D1508" s="8" t="s">
        <v>8868</v>
      </c>
      <c r="E1508" s="10" t="s">
        <v>8869</v>
      </c>
      <c r="F1508" s="8" t="s">
        <v>8870</v>
      </c>
      <c r="G1508" s="11" t="s">
        <v>14</v>
      </c>
    </row>
    <row r="1509" ht="15.75" customHeight="1">
      <c r="A1509" s="8" t="s">
        <v>8871</v>
      </c>
      <c r="B1509" s="9" t="s">
        <v>8872</v>
      </c>
      <c r="C1509" s="8" t="s">
        <v>8873</v>
      </c>
      <c r="D1509" s="8" t="s">
        <v>8874</v>
      </c>
      <c r="E1509" s="10" t="s">
        <v>8875</v>
      </c>
      <c r="F1509" s="8" t="s">
        <v>8876</v>
      </c>
      <c r="G1509" s="11" t="s">
        <v>104</v>
      </c>
    </row>
    <row r="1510" ht="15.75" customHeight="1">
      <c r="A1510" s="8" t="s">
        <v>8877</v>
      </c>
      <c r="B1510" s="9" t="s">
        <v>8878</v>
      </c>
      <c r="C1510" s="8" t="s">
        <v>8879</v>
      </c>
      <c r="D1510" s="8" t="s">
        <v>8880</v>
      </c>
      <c r="E1510" s="10" t="s">
        <v>8881</v>
      </c>
      <c r="F1510" s="8" t="s">
        <v>8882</v>
      </c>
      <c r="G1510" s="11" t="s">
        <v>14</v>
      </c>
    </row>
    <row r="1511" ht="15.75" customHeight="1">
      <c r="A1511" s="8" t="s">
        <v>8883</v>
      </c>
      <c r="B1511" s="9" t="s">
        <v>8884</v>
      </c>
      <c r="C1511" s="8" t="s">
        <v>8885</v>
      </c>
      <c r="D1511" s="8" t="s">
        <v>8886</v>
      </c>
      <c r="E1511" s="10" t="s">
        <v>8887</v>
      </c>
      <c r="F1511" s="8" t="s">
        <v>8888</v>
      </c>
      <c r="G1511" s="11" t="s">
        <v>104</v>
      </c>
    </row>
    <row r="1512" ht="15.75" customHeight="1">
      <c r="A1512" s="8" t="s">
        <v>8889</v>
      </c>
      <c r="B1512" s="9" t="s">
        <v>8890</v>
      </c>
      <c r="C1512" s="8" t="s">
        <v>8891</v>
      </c>
      <c r="D1512" s="8" t="s">
        <v>8892</v>
      </c>
      <c r="E1512" s="10" t="s">
        <v>8893</v>
      </c>
      <c r="F1512" s="8" t="s">
        <v>8894</v>
      </c>
      <c r="G1512" s="11" t="s">
        <v>14</v>
      </c>
    </row>
    <row r="1513" ht="15.75" customHeight="1">
      <c r="A1513" s="8" t="s">
        <v>8895</v>
      </c>
      <c r="B1513" s="9" t="s">
        <v>8896</v>
      </c>
      <c r="C1513" s="8" t="s">
        <v>8897</v>
      </c>
      <c r="D1513" s="8" t="s">
        <v>8898</v>
      </c>
      <c r="E1513" s="10" t="s">
        <v>8899</v>
      </c>
      <c r="F1513" s="8" t="s">
        <v>8900</v>
      </c>
      <c r="G1513" s="11" t="s">
        <v>14</v>
      </c>
    </row>
    <row r="1514" ht="15.75" customHeight="1">
      <c r="A1514" s="8" t="s">
        <v>8901</v>
      </c>
      <c r="B1514" s="9" t="s">
        <v>8902</v>
      </c>
      <c r="C1514" s="8" t="s">
        <v>8903</v>
      </c>
      <c r="D1514" s="8" t="s">
        <v>8904</v>
      </c>
      <c r="E1514" s="10" t="s">
        <v>8905</v>
      </c>
      <c r="F1514" s="8" t="s">
        <v>8906</v>
      </c>
      <c r="G1514" s="11" t="s">
        <v>14</v>
      </c>
    </row>
    <row r="1515" ht="15.75" customHeight="1">
      <c r="A1515" s="8" t="s">
        <v>8907</v>
      </c>
      <c r="B1515" s="9" t="s">
        <v>8908</v>
      </c>
      <c r="C1515" s="8" t="s">
        <v>1068</v>
      </c>
      <c r="D1515" s="8" t="s">
        <v>8909</v>
      </c>
      <c r="E1515" s="10" t="s">
        <v>8910</v>
      </c>
      <c r="F1515" s="8" t="s">
        <v>8911</v>
      </c>
      <c r="G1515" s="11" t="s">
        <v>14</v>
      </c>
    </row>
    <row r="1516" ht="15.75" customHeight="1">
      <c r="A1516" s="8" t="s">
        <v>8912</v>
      </c>
      <c r="B1516" s="9" t="s">
        <v>8913</v>
      </c>
      <c r="C1516" s="8" t="s">
        <v>8914</v>
      </c>
      <c r="D1516" s="8" t="s">
        <v>8915</v>
      </c>
      <c r="E1516" s="10" t="s">
        <v>8916</v>
      </c>
      <c r="F1516" s="8" t="s">
        <v>8917</v>
      </c>
      <c r="G1516" s="11" t="s">
        <v>104</v>
      </c>
    </row>
    <row r="1517" ht="15.75" customHeight="1">
      <c r="A1517" s="8" t="s">
        <v>8918</v>
      </c>
      <c r="B1517" s="9" t="s">
        <v>8919</v>
      </c>
      <c r="C1517" s="8" t="s">
        <v>17</v>
      </c>
      <c r="D1517" s="8" t="s">
        <v>8920</v>
      </c>
      <c r="E1517" s="10" t="s">
        <v>8921</v>
      </c>
      <c r="F1517" s="8" t="s">
        <v>8922</v>
      </c>
      <c r="G1517" s="11" t="s">
        <v>14</v>
      </c>
    </row>
    <row r="1518" ht="15.75" customHeight="1">
      <c r="A1518" s="8" t="s">
        <v>8923</v>
      </c>
      <c r="B1518" s="9" t="s">
        <v>8924</v>
      </c>
      <c r="C1518" s="8" t="s">
        <v>8925</v>
      </c>
      <c r="D1518" s="8" t="s">
        <v>8926</v>
      </c>
      <c r="E1518" s="10" t="s">
        <v>8927</v>
      </c>
      <c r="F1518" s="8" t="s">
        <v>8928</v>
      </c>
      <c r="G1518" s="11" t="s">
        <v>104</v>
      </c>
    </row>
    <row r="1519" ht="15.75" customHeight="1">
      <c r="A1519" s="8" t="s">
        <v>8929</v>
      </c>
      <c r="B1519" s="9" t="s">
        <v>8930</v>
      </c>
      <c r="C1519" s="8" t="s">
        <v>8931</v>
      </c>
      <c r="D1519" s="8" t="s">
        <v>8932</v>
      </c>
      <c r="E1519" s="10" t="s">
        <v>8933</v>
      </c>
      <c r="F1519" s="8" t="s">
        <v>8934</v>
      </c>
      <c r="G1519" s="11" t="s">
        <v>14</v>
      </c>
    </row>
    <row r="1520" ht="15.75" customHeight="1">
      <c r="A1520" s="8" t="s">
        <v>8935</v>
      </c>
      <c r="B1520" s="9" t="s">
        <v>8936</v>
      </c>
      <c r="C1520" s="8" t="s">
        <v>8937</v>
      </c>
      <c r="D1520" s="8" t="s">
        <v>8938</v>
      </c>
      <c r="E1520" s="10" t="s">
        <v>8939</v>
      </c>
      <c r="F1520" s="8" t="s">
        <v>8940</v>
      </c>
      <c r="G1520" s="11" t="s">
        <v>14</v>
      </c>
    </row>
    <row r="1521" ht="15.75" customHeight="1">
      <c r="A1521" s="8" t="s">
        <v>8941</v>
      </c>
      <c r="B1521" s="9" t="s">
        <v>8942</v>
      </c>
      <c r="C1521" s="8" t="s">
        <v>8943</v>
      </c>
      <c r="D1521" s="8" t="s">
        <v>8944</v>
      </c>
      <c r="E1521" s="10" t="s">
        <v>8945</v>
      </c>
      <c r="F1521" s="8" t="s">
        <v>8946</v>
      </c>
      <c r="G1521" s="11" t="s">
        <v>14</v>
      </c>
    </row>
    <row r="1522" ht="15.75" customHeight="1">
      <c r="A1522" s="8" t="s">
        <v>8947</v>
      </c>
      <c r="B1522" s="9" t="s">
        <v>8948</v>
      </c>
      <c r="C1522" s="8" t="s">
        <v>8949</v>
      </c>
      <c r="D1522" s="8" t="s">
        <v>8950</v>
      </c>
      <c r="E1522" s="10" t="s">
        <v>8951</v>
      </c>
      <c r="F1522" s="8" t="s">
        <v>8952</v>
      </c>
      <c r="G1522" s="11" t="s">
        <v>14</v>
      </c>
    </row>
    <row r="1523" ht="15.75" customHeight="1">
      <c r="A1523" s="8" t="s">
        <v>8953</v>
      </c>
      <c r="B1523" s="9" t="s">
        <v>8954</v>
      </c>
      <c r="C1523" s="8" t="s">
        <v>8955</v>
      </c>
      <c r="D1523" s="8" t="s">
        <v>30</v>
      </c>
      <c r="E1523" s="10" t="s">
        <v>8956</v>
      </c>
      <c r="F1523" s="8" t="s">
        <v>8957</v>
      </c>
      <c r="G1523" s="11" t="s">
        <v>104</v>
      </c>
    </row>
    <row r="1524" ht="15.75" customHeight="1">
      <c r="A1524" s="8" t="s">
        <v>8958</v>
      </c>
      <c r="B1524" s="9" t="s">
        <v>8959</v>
      </c>
      <c r="C1524" s="8" t="s">
        <v>8960</v>
      </c>
      <c r="D1524" s="8" t="s">
        <v>8961</v>
      </c>
      <c r="E1524" s="10" t="s">
        <v>8962</v>
      </c>
      <c r="F1524" s="8" t="s">
        <v>8963</v>
      </c>
      <c r="G1524" s="11" t="s">
        <v>14</v>
      </c>
    </row>
    <row r="1525" ht="15.75" customHeight="1">
      <c r="A1525" s="8" t="s">
        <v>8964</v>
      </c>
      <c r="B1525" s="9" t="s">
        <v>8965</v>
      </c>
      <c r="C1525" s="8" t="s">
        <v>8966</v>
      </c>
      <c r="D1525" s="8" t="s">
        <v>8967</v>
      </c>
      <c r="E1525" s="10" t="s">
        <v>8968</v>
      </c>
      <c r="F1525" s="8" t="s">
        <v>8969</v>
      </c>
      <c r="G1525" s="11" t="s">
        <v>14</v>
      </c>
    </row>
    <row r="1526" ht="15.75" customHeight="1">
      <c r="A1526" s="8" t="s">
        <v>8970</v>
      </c>
      <c r="B1526" s="9" t="s">
        <v>8971</v>
      </c>
      <c r="C1526" s="8" t="s">
        <v>8972</v>
      </c>
      <c r="D1526" s="8" t="s">
        <v>8973</v>
      </c>
      <c r="E1526" s="10" t="s">
        <v>8974</v>
      </c>
      <c r="F1526" s="8" t="s">
        <v>8975</v>
      </c>
      <c r="G1526" s="11" t="s">
        <v>14</v>
      </c>
    </row>
    <row r="1527" ht="15.75" customHeight="1">
      <c r="A1527" s="8" t="s">
        <v>8976</v>
      </c>
      <c r="B1527" s="9" t="s">
        <v>8977</v>
      </c>
      <c r="C1527" s="8" t="s">
        <v>8978</v>
      </c>
      <c r="D1527" s="8" t="s">
        <v>8979</v>
      </c>
      <c r="E1527" s="10" t="s">
        <v>8980</v>
      </c>
      <c r="F1527" s="8" t="s">
        <v>8981</v>
      </c>
      <c r="G1527" s="11" t="s">
        <v>14</v>
      </c>
    </row>
    <row r="1528" ht="15.75" customHeight="1">
      <c r="A1528" s="8" t="s">
        <v>8982</v>
      </c>
      <c r="B1528" s="9" t="s">
        <v>8983</v>
      </c>
      <c r="C1528" s="8" t="s">
        <v>8984</v>
      </c>
      <c r="D1528" s="8" t="s">
        <v>8985</v>
      </c>
      <c r="E1528" s="10" t="s">
        <v>8986</v>
      </c>
      <c r="F1528" s="8" t="s">
        <v>8987</v>
      </c>
      <c r="G1528" s="11" t="s">
        <v>14</v>
      </c>
    </row>
    <row r="1529" ht="15.75" customHeight="1">
      <c r="A1529" s="8" t="s">
        <v>8988</v>
      </c>
      <c r="B1529" s="9" t="s">
        <v>8989</v>
      </c>
      <c r="C1529" s="8" t="s">
        <v>8990</v>
      </c>
      <c r="D1529" s="8" t="s">
        <v>8991</v>
      </c>
      <c r="E1529" s="10" t="s">
        <v>8992</v>
      </c>
      <c r="F1529" s="8" t="s">
        <v>8993</v>
      </c>
      <c r="G1529" s="11" t="s">
        <v>14</v>
      </c>
    </row>
    <row r="1530" ht="15.75" customHeight="1">
      <c r="A1530" s="8" t="s">
        <v>8994</v>
      </c>
      <c r="B1530" s="9" t="s">
        <v>8995</v>
      </c>
      <c r="C1530" s="8" t="s">
        <v>8996</v>
      </c>
      <c r="D1530" s="8" t="s">
        <v>8997</v>
      </c>
      <c r="E1530" s="10" t="s">
        <v>8998</v>
      </c>
      <c r="F1530" s="8" t="s">
        <v>8999</v>
      </c>
      <c r="G1530" s="11" t="s">
        <v>14</v>
      </c>
    </row>
    <row r="1531" ht="15.75" customHeight="1">
      <c r="A1531" s="8" t="s">
        <v>9000</v>
      </c>
      <c r="B1531" s="9" t="s">
        <v>9001</v>
      </c>
      <c r="C1531" s="8" t="s">
        <v>9002</v>
      </c>
      <c r="D1531" s="8" t="s">
        <v>9003</v>
      </c>
      <c r="E1531" s="10" t="s">
        <v>9004</v>
      </c>
      <c r="F1531" s="8" t="s">
        <v>9005</v>
      </c>
      <c r="G1531" s="11" t="s">
        <v>14</v>
      </c>
    </row>
    <row r="1532" ht="15.75" customHeight="1">
      <c r="A1532" s="8" t="s">
        <v>9006</v>
      </c>
      <c r="B1532" s="9" t="s">
        <v>9007</v>
      </c>
      <c r="C1532" s="8" t="s">
        <v>340</v>
      </c>
      <c r="D1532" s="8" t="s">
        <v>9008</v>
      </c>
      <c r="E1532" s="10" t="s">
        <v>9009</v>
      </c>
      <c r="F1532" s="8" t="s">
        <v>9010</v>
      </c>
      <c r="G1532" s="11" t="s">
        <v>14</v>
      </c>
    </row>
    <row r="1533" ht="15.75" customHeight="1">
      <c r="A1533" s="8" t="s">
        <v>9011</v>
      </c>
      <c r="B1533" s="9" t="s">
        <v>9012</v>
      </c>
      <c r="C1533" s="8" t="s">
        <v>9013</v>
      </c>
      <c r="D1533" s="8" t="s">
        <v>9014</v>
      </c>
      <c r="E1533" s="10" t="s">
        <v>9015</v>
      </c>
      <c r="F1533" s="8" t="s">
        <v>9016</v>
      </c>
      <c r="G1533" s="11" t="s">
        <v>104</v>
      </c>
    </row>
    <row r="1534" ht="15.75" customHeight="1">
      <c r="A1534" s="8" t="s">
        <v>9017</v>
      </c>
      <c r="B1534" s="9" t="s">
        <v>9018</v>
      </c>
      <c r="C1534" s="8" t="s">
        <v>9019</v>
      </c>
      <c r="D1534" s="8" t="s">
        <v>9020</v>
      </c>
      <c r="E1534" s="10" t="s">
        <v>9021</v>
      </c>
      <c r="F1534" s="8" t="s">
        <v>9022</v>
      </c>
      <c r="G1534" s="11" t="s">
        <v>14</v>
      </c>
    </row>
    <row r="1535" ht="15.75" customHeight="1">
      <c r="A1535" s="8" t="s">
        <v>9023</v>
      </c>
      <c r="B1535" s="9" t="s">
        <v>9024</v>
      </c>
      <c r="C1535" s="8" t="s">
        <v>9025</v>
      </c>
      <c r="D1535" s="8" t="s">
        <v>9026</v>
      </c>
      <c r="E1535" s="10" t="s">
        <v>9027</v>
      </c>
      <c r="F1535" s="8" t="s">
        <v>9028</v>
      </c>
      <c r="G1535" s="11" t="s">
        <v>14</v>
      </c>
    </row>
    <row r="1536" ht="15.75" customHeight="1">
      <c r="A1536" s="8" t="s">
        <v>9029</v>
      </c>
      <c r="B1536" s="9" t="s">
        <v>9030</v>
      </c>
      <c r="C1536" s="8" t="s">
        <v>9031</v>
      </c>
      <c r="D1536" s="8" t="s">
        <v>9032</v>
      </c>
      <c r="E1536" s="10" t="s">
        <v>9033</v>
      </c>
      <c r="F1536" s="8" t="s">
        <v>9034</v>
      </c>
      <c r="G1536" s="11" t="s">
        <v>14</v>
      </c>
    </row>
    <row r="1537" ht="15.75" customHeight="1">
      <c r="A1537" s="8" t="s">
        <v>9035</v>
      </c>
      <c r="B1537" s="9" t="s">
        <v>9036</v>
      </c>
      <c r="C1537" s="8" t="s">
        <v>9037</v>
      </c>
      <c r="D1537" s="8" t="s">
        <v>9038</v>
      </c>
      <c r="E1537" s="10" t="s">
        <v>9039</v>
      </c>
      <c r="F1537" s="8" t="s">
        <v>9040</v>
      </c>
      <c r="G1537" s="11" t="s">
        <v>14</v>
      </c>
    </row>
    <row r="1538" ht="15.75" customHeight="1">
      <c r="A1538" s="8" t="s">
        <v>9041</v>
      </c>
      <c r="B1538" s="9" t="s">
        <v>9042</v>
      </c>
      <c r="C1538" s="8" t="s">
        <v>9043</v>
      </c>
      <c r="D1538" s="8" t="s">
        <v>9044</v>
      </c>
      <c r="E1538" s="10" t="s">
        <v>9045</v>
      </c>
      <c r="F1538" s="8" t="s">
        <v>9046</v>
      </c>
      <c r="G1538" s="11" t="s">
        <v>14</v>
      </c>
    </row>
    <row r="1539" ht="15.75" customHeight="1">
      <c r="A1539" s="8" t="s">
        <v>9047</v>
      </c>
      <c r="B1539" s="9" t="s">
        <v>9048</v>
      </c>
      <c r="C1539" s="8" t="s">
        <v>9049</v>
      </c>
      <c r="D1539" s="8" t="s">
        <v>9050</v>
      </c>
      <c r="E1539" s="10" t="s">
        <v>9051</v>
      </c>
      <c r="F1539" s="8" t="s">
        <v>9052</v>
      </c>
      <c r="G1539" s="11" t="s">
        <v>104</v>
      </c>
    </row>
    <row r="1540" ht="15.75" customHeight="1">
      <c r="A1540" s="8" t="s">
        <v>9053</v>
      </c>
      <c r="B1540" s="9" t="s">
        <v>9054</v>
      </c>
      <c r="C1540" s="8" t="s">
        <v>9055</v>
      </c>
      <c r="D1540" s="8" t="s">
        <v>9056</v>
      </c>
      <c r="E1540" s="10" t="s">
        <v>9057</v>
      </c>
      <c r="F1540" s="8" t="s">
        <v>9058</v>
      </c>
      <c r="G1540" s="11" t="s">
        <v>14</v>
      </c>
    </row>
    <row r="1541" ht="15.75" customHeight="1">
      <c r="A1541" s="8" t="s">
        <v>9059</v>
      </c>
      <c r="B1541" s="9" t="s">
        <v>9060</v>
      </c>
      <c r="C1541" s="8" t="s">
        <v>9061</v>
      </c>
      <c r="D1541" s="8" t="s">
        <v>9062</v>
      </c>
      <c r="E1541" s="10" t="s">
        <v>9063</v>
      </c>
      <c r="F1541" s="8" t="s">
        <v>9064</v>
      </c>
      <c r="G1541" s="11" t="s">
        <v>14</v>
      </c>
    </row>
    <row r="1542" ht="15.75" customHeight="1">
      <c r="A1542" s="8" t="s">
        <v>9065</v>
      </c>
      <c r="B1542" s="9" t="s">
        <v>9066</v>
      </c>
      <c r="C1542" s="8" t="s">
        <v>9067</v>
      </c>
      <c r="D1542" s="8" t="s">
        <v>9068</v>
      </c>
      <c r="E1542" s="10" t="s">
        <v>9069</v>
      </c>
      <c r="F1542" s="8" t="s">
        <v>9070</v>
      </c>
      <c r="G1542" s="11" t="s">
        <v>14</v>
      </c>
    </row>
    <row r="1543" ht="15.75" customHeight="1">
      <c r="A1543" s="8" t="s">
        <v>9071</v>
      </c>
      <c r="B1543" s="9" t="s">
        <v>9072</v>
      </c>
      <c r="C1543" s="8" t="s">
        <v>263</v>
      </c>
      <c r="D1543" s="8" t="s">
        <v>9073</v>
      </c>
      <c r="E1543" s="10" t="s">
        <v>9074</v>
      </c>
      <c r="F1543" s="8" t="s">
        <v>9075</v>
      </c>
      <c r="G1543" s="11" t="s">
        <v>14</v>
      </c>
    </row>
    <row r="1544" ht="15.75" customHeight="1">
      <c r="A1544" s="8" t="s">
        <v>9076</v>
      </c>
      <c r="B1544" s="9" t="s">
        <v>9077</v>
      </c>
      <c r="C1544" s="8" t="s">
        <v>9078</v>
      </c>
      <c r="D1544" s="8" t="s">
        <v>9079</v>
      </c>
      <c r="E1544" s="10" t="s">
        <v>9080</v>
      </c>
      <c r="F1544" s="8" t="s">
        <v>9081</v>
      </c>
      <c r="G1544" s="11" t="s">
        <v>14</v>
      </c>
    </row>
    <row r="1545" ht="15.75" customHeight="1">
      <c r="A1545" s="8" t="s">
        <v>9082</v>
      </c>
      <c r="B1545" s="9" t="s">
        <v>9083</v>
      </c>
      <c r="C1545" s="8" t="s">
        <v>9084</v>
      </c>
      <c r="D1545" s="8" t="s">
        <v>9085</v>
      </c>
      <c r="E1545" s="10" t="s">
        <v>9086</v>
      </c>
      <c r="F1545" s="8" t="s">
        <v>9087</v>
      </c>
      <c r="G1545" s="11" t="s">
        <v>104</v>
      </c>
    </row>
    <row r="1546" ht="15.75" customHeight="1">
      <c r="A1546" s="8" t="s">
        <v>9088</v>
      </c>
      <c r="B1546" s="9" t="s">
        <v>9089</v>
      </c>
      <c r="C1546" s="8" t="s">
        <v>8034</v>
      </c>
      <c r="D1546" s="8" t="s">
        <v>9090</v>
      </c>
      <c r="E1546" s="10" t="s">
        <v>9091</v>
      </c>
      <c r="F1546" s="8" t="s">
        <v>9092</v>
      </c>
      <c r="G1546" s="11" t="s">
        <v>14</v>
      </c>
    </row>
    <row r="1547" ht="15.75" customHeight="1">
      <c r="A1547" s="8" t="s">
        <v>9093</v>
      </c>
      <c r="B1547" s="9" t="s">
        <v>9094</v>
      </c>
      <c r="C1547" s="8" t="s">
        <v>9095</v>
      </c>
      <c r="D1547" s="8" t="s">
        <v>9096</v>
      </c>
      <c r="E1547" s="10" t="s">
        <v>9097</v>
      </c>
      <c r="F1547" s="8" t="s">
        <v>9098</v>
      </c>
      <c r="G1547" s="11" t="s">
        <v>14</v>
      </c>
    </row>
    <row r="1548" ht="15.75" customHeight="1">
      <c r="A1548" s="8" t="s">
        <v>9099</v>
      </c>
      <c r="B1548" s="9" t="s">
        <v>9100</v>
      </c>
      <c r="C1548" s="8" t="s">
        <v>9101</v>
      </c>
      <c r="D1548" s="8" t="s">
        <v>9102</v>
      </c>
      <c r="E1548" s="10" t="s">
        <v>9103</v>
      </c>
      <c r="F1548" s="8" t="s">
        <v>9104</v>
      </c>
      <c r="G1548" s="11" t="s">
        <v>14</v>
      </c>
    </row>
    <row r="1549" ht="15.75" customHeight="1">
      <c r="A1549" s="8" t="s">
        <v>9105</v>
      </c>
      <c r="B1549" s="9" t="s">
        <v>9106</v>
      </c>
      <c r="C1549" s="8" t="s">
        <v>9107</v>
      </c>
      <c r="D1549" s="8" t="s">
        <v>9108</v>
      </c>
      <c r="E1549" s="10" t="s">
        <v>9109</v>
      </c>
      <c r="F1549" s="8" t="s">
        <v>9110</v>
      </c>
      <c r="G1549" s="11" t="s">
        <v>104</v>
      </c>
    </row>
    <row r="1550" ht="15.75" customHeight="1">
      <c r="A1550" s="8" t="s">
        <v>9111</v>
      </c>
      <c r="B1550" s="9" t="s">
        <v>9112</v>
      </c>
      <c r="C1550" s="8" t="s">
        <v>9113</v>
      </c>
      <c r="D1550" s="8" t="s">
        <v>9114</v>
      </c>
      <c r="E1550" s="10" t="s">
        <v>9115</v>
      </c>
      <c r="F1550" s="8" t="s">
        <v>9116</v>
      </c>
      <c r="G1550" s="11" t="s">
        <v>14</v>
      </c>
    </row>
    <row r="1551" ht="15.75" customHeight="1">
      <c r="A1551" s="8" t="s">
        <v>9117</v>
      </c>
      <c r="B1551" s="9" t="s">
        <v>9118</v>
      </c>
      <c r="C1551" s="8" t="s">
        <v>9119</v>
      </c>
      <c r="D1551" s="8" t="s">
        <v>9120</v>
      </c>
      <c r="E1551" s="10" t="s">
        <v>9121</v>
      </c>
      <c r="F1551" s="8" t="s">
        <v>9122</v>
      </c>
      <c r="G1551" s="11" t="s">
        <v>14</v>
      </c>
    </row>
    <row r="1552" ht="15.75" customHeight="1">
      <c r="A1552" s="8" t="s">
        <v>9123</v>
      </c>
      <c r="B1552" s="9" t="s">
        <v>9124</v>
      </c>
      <c r="C1552" s="8" t="s">
        <v>9125</v>
      </c>
      <c r="D1552" s="8" t="s">
        <v>9126</v>
      </c>
      <c r="E1552" s="10" t="s">
        <v>9127</v>
      </c>
      <c r="F1552" s="8" t="s">
        <v>9128</v>
      </c>
      <c r="G1552" s="11" t="s">
        <v>14</v>
      </c>
    </row>
    <row r="1553" ht="15.75" customHeight="1">
      <c r="A1553" s="8" t="s">
        <v>9129</v>
      </c>
      <c r="B1553" s="9" t="s">
        <v>9130</v>
      </c>
      <c r="C1553" s="8" t="s">
        <v>9131</v>
      </c>
      <c r="D1553" s="8" t="s">
        <v>9132</v>
      </c>
      <c r="E1553" s="10" t="s">
        <v>9133</v>
      </c>
      <c r="F1553" s="8" t="s">
        <v>9134</v>
      </c>
      <c r="G1553" s="11" t="s">
        <v>14</v>
      </c>
    </row>
    <row r="1554" ht="15.75" customHeight="1">
      <c r="A1554" s="8" t="s">
        <v>9135</v>
      </c>
      <c r="B1554" s="9" t="s">
        <v>9136</v>
      </c>
      <c r="C1554" s="8" t="s">
        <v>9137</v>
      </c>
      <c r="D1554" s="8" t="s">
        <v>9138</v>
      </c>
      <c r="E1554" s="10" t="s">
        <v>9139</v>
      </c>
      <c r="F1554" s="8" t="s">
        <v>9140</v>
      </c>
      <c r="G1554" s="11" t="s">
        <v>14</v>
      </c>
    </row>
    <row r="1555" ht="15.75" customHeight="1">
      <c r="A1555" s="8" t="s">
        <v>9141</v>
      </c>
      <c r="B1555" s="9" t="s">
        <v>9142</v>
      </c>
      <c r="C1555" s="8" t="s">
        <v>53</v>
      </c>
      <c r="D1555" s="8" t="s">
        <v>9143</v>
      </c>
      <c r="E1555" s="10" t="s">
        <v>9144</v>
      </c>
      <c r="F1555" s="8" t="s">
        <v>9145</v>
      </c>
      <c r="G1555" s="11" t="s">
        <v>14</v>
      </c>
    </row>
    <row r="1556" ht="15.75" customHeight="1">
      <c r="A1556" s="8" t="s">
        <v>9146</v>
      </c>
      <c r="B1556" s="9" t="s">
        <v>9147</v>
      </c>
      <c r="C1556" s="8" t="s">
        <v>9148</v>
      </c>
      <c r="D1556" s="8" t="s">
        <v>9149</v>
      </c>
      <c r="E1556" s="10" t="s">
        <v>9150</v>
      </c>
      <c r="F1556" s="8" t="s">
        <v>9151</v>
      </c>
      <c r="G1556" s="11" t="s">
        <v>14</v>
      </c>
    </row>
    <row r="1557" ht="15.75" customHeight="1">
      <c r="A1557" s="8" t="s">
        <v>9152</v>
      </c>
      <c r="B1557" s="9" t="s">
        <v>9153</v>
      </c>
      <c r="C1557" s="8" t="s">
        <v>9154</v>
      </c>
      <c r="D1557" s="8" t="s">
        <v>9155</v>
      </c>
      <c r="E1557" s="10" t="s">
        <v>9156</v>
      </c>
      <c r="F1557" s="8" t="s">
        <v>9157</v>
      </c>
      <c r="G1557" s="11" t="s">
        <v>14</v>
      </c>
    </row>
    <row r="1558" ht="15.75" customHeight="1">
      <c r="A1558" s="8" t="s">
        <v>9158</v>
      </c>
      <c r="B1558" s="9" t="s">
        <v>9159</v>
      </c>
      <c r="C1558" s="8" t="s">
        <v>9160</v>
      </c>
      <c r="D1558" s="8" t="s">
        <v>9161</v>
      </c>
      <c r="E1558" s="10" t="s">
        <v>9162</v>
      </c>
      <c r="F1558" s="8" t="s">
        <v>9163</v>
      </c>
      <c r="G1558" s="11" t="s">
        <v>104</v>
      </c>
    </row>
    <row r="1559" ht="15.75" customHeight="1">
      <c r="A1559" s="8" t="s">
        <v>9164</v>
      </c>
      <c r="B1559" s="9" t="s">
        <v>9165</v>
      </c>
      <c r="C1559" s="8" t="s">
        <v>9166</v>
      </c>
      <c r="D1559" s="8" t="s">
        <v>9167</v>
      </c>
      <c r="E1559" s="10" t="s">
        <v>9168</v>
      </c>
      <c r="F1559" s="8" t="s">
        <v>9169</v>
      </c>
      <c r="G1559" s="11" t="s">
        <v>14</v>
      </c>
    </row>
    <row r="1560" ht="15.75" customHeight="1">
      <c r="A1560" s="8" t="s">
        <v>9170</v>
      </c>
      <c r="B1560" s="9" t="s">
        <v>9171</v>
      </c>
      <c r="C1560" s="8" t="s">
        <v>9172</v>
      </c>
      <c r="D1560" s="8" t="s">
        <v>9173</v>
      </c>
      <c r="E1560" s="10" t="s">
        <v>9174</v>
      </c>
      <c r="F1560" s="8" t="s">
        <v>9175</v>
      </c>
      <c r="G1560" s="11" t="s">
        <v>14</v>
      </c>
    </row>
    <row r="1561" ht="15.75" customHeight="1">
      <c r="A1561" s="8" t="s">
        <v>9176</v>
      </c>
      <c r="B1561" s="9" t="s">
        <v>9177</v>
      </c>
      <c r="C1561" s="8" t="s">
        <v>9178</v>
      </c>
      <c r="D1561" s="8" t="s">
        <v>9179</v>
      </c>
      <c r="E1561" s="10" t="s">
        <v>9180</v>
      </c>
      <c r="F1561" s="8" t="s">
        <v>9181</v>
      </c>
      <c r="G1561" s="11" t="s">
        <v>14</v>
      </c>
    </row>
    <row r="1562" ht="15.75" customHeight="1">
      <c r="A1562" s="8" t="s">
        <v>9182</v>
      </c>
      <c r="B1562" s="9" t="s">
        <v>9183</v>
      </c>
      <c r="C1562" s="8" t="s">
        <v>9184</v>
      </c>
      <c r="D1562" s="8" t="s">
        <v>9185</v>
      </c>
      <c r="E1562" s="10" t="s">
        <v>9186</v>
      </c>
      <c r="F1562" s="8" t="s">
        <v>9187</v>
      </c>
      <c r="G1562" s="11" t="s">
        <v>14</v>
      </c>
    </row>
    <row r="1563" ht="15.75" customHeight="1">
      <c r="A1563" s="8" t="s">
        <v>9188</v>
      </c>
      <c r="B1563" s="9" t="s">
        <v>9189</v>
      </c>
      <c r="C1563" s="8" t="s">
        <v>9190</v>
      </c>
      <c r="D1563" s="8" t="s">
        <v>9191</v>
      </c>
      <c r="E1563" s="10" t="s">
        <v>9192</v>
      </c>
      <c r="F1563" s="8" t="s">
        <v>9193</v>
      </c>
      <c r="G1563" s="11" t="s">
        <v>14</v>
      </c>
    </row>
    <row r="1564" ht="15.75" customHeight="1">
      <c r="A1564" s="8" t="s">
        <v>9194</v>
      </c>
      <c r="B1564" s="9" t="s">
        <v>9195</v>
      </c>
      <c r="C1564" s="8" t="s">
        <v>340</v>
      </c>
      <c r="D1564" s="8" t="s">
        <v>9196</v>
      </c>
      <c r="E1564" s="10" t="s">
        <v>9197</v>
      </c>
      <c r="F1564" s="8" t="s">
        <v>9198</v>
      </c>
      <c r="G1564" s="11" t="s">
        <v>14</v>
      </c>
    </row>
    <row r="1565" ht="15.75" customHeight="1">
      <c r="A1565" s="8" t="s">
        <v>9199</v>
      </c>
      <c r="B1565" s="9" t="s">
        <v>9200</v>
      </c>
      <c r="C1565" s="8" t="s">
        <v>9201</v>
      </c>
      <c r="D1565" s="8" t="s">
        <v>9202</v>
      </c>
      <c r="E1565" s="10" t="s">
        <v>9203</v>
      </c>
      <c r="F1565" s="8" t="s">
        <v>9204</v>
      </c>
      <c r="G1565" s="11" t="s">
        <v>14</v>
      </c>
    </row>
    <row r="1566" ht="15.75" customHeight="1">
      <c r="A1566" s="8" t="s">
        <v>9205</v>
      </c>
      <c r="B1566" s="9" t="s">
        <v>9206</v>
      </c>
      <c r="C1566" s="8" t="s">
        <v>9207</v>
      </c>
      <c r="D1566" s="8" t="s">
        <v>9208</v>
      </c>
      <c r="E1566" s="10" t="s">
        <v>9209</v>
      </c>
      <c r="F1566" s="8" t="s">
        <v>9210</v>
      </c>
      <c r="G1566" s="11" t="s">
        <v>14</v>
      </c>
    </row>
    <row r="1567" ht="15.75" customHeight="1">
      <c r="A1567" s="8" t="s">
        <v>9211</v>
      </c>
      <c r="B1567" s="9" t="s">
        <v>9212</v>
      </c>
      <c r="C1567" s="8" t="s">
        <v>9213</v>
      </c>
      <c r="D1567" s="8" t="s">
        <v>9214</v>
      </c>
      <c r="E1567" s="10" t="s">
        <v>9215</v>
      </c>
      <c r="F1567" s="8" t="s">
        <v>9216</v>
      </c>
      <c r="G1567" s="11" t="s">
        <v>14</v>
      </c>
    </row>
    <row r="1568" ht="15.75" customHeight="1">
      <c r="A1568" s="8" t="s">
        <v>9217</v>
      </c>
      <c r="B1568" s="9" t="s">
        <v>9218</v>
      </c>
      <c r="C1568" s="8" t="s">
        <v>9219</v>
      </c>
      <c r="D1568" s="8" t="s">
        <v>9220</v>
      </c>
      <c r="E1568" s="10" t="s">
        <v>9221</v>
      </c>
      <c r="F1568" s="8" t="s">
        <v>9222</v>
      </c>
      <c r="G1568" s="11" t="s">
        <v>14</v>
      </c>
    </row>
    <row r="1569" ht="15.75" customHeight="1">
      <c r="A1569" s="8" t="s">
        <v>9223</v>
      </c>
      <c r="B1569" s="9" t="s">
        <v>9224</v>
      </c>
      <c r="C1569" s="8" t="s">
        <v>9225</v>
      </c>
      <c r="D1569" s="8" t="s">
        <v>9226</v>
      </c>
      <c r="E1569" s="10" t="s">
        <v>9227</v>
      </c>
      <c r="F1569" s="8" t="s">
        <v>9228</v>
      </c>
      <c r="G1569" s="11" t="s">
        <v>14</v>
      </c>
    </row>
    <row r="1570" ht="15.75" customHeight="1">
      <c r="A1570" s="8" t="s">
        <v>9229</v>
      </c>
      <c r="B1570" s="9" t="s">
        <v>9230</v>
      </c>
      <c r="C1570" s="8" t="s">
        <v>9231</v>
      </c>
      <c r="D1570" s="8" t="s">
        <v>9232</v>
      </c>
      <c r="E1570" s="10" t="s">
        <v>9233</v>
      </c>
      <c r="F1570" s="8" t="s">
        <v>9234</v>
      </c>
      <c r="G1570" s="11" t="s">
        <v>14</v>
      </c>
    </row>
    <row r="1571" ht="15.75" customHeight="1">
      <c r="A1571" s="8" t="s">
        <v>9235</v>
      </c>
      <c r="B1571" s="9" t="s">
        <v>9236</v>
      </c>
      <c r="C1571" s="8" t="s">
        <v>9237</v>
      </c>
      <c r="D1571" s="8" t="s">
        <v>9238</v>
      </c>
      <c r="E1571" s="10" t="s">
        <v>9239</v>
      </c>
      <c r="F1571" s="8" t="s">
        <v>9240</v>
      </c>
      <c r="G1571" s="11" t="s">
        <v>14</v>
      </c>
    </row>
    <row r="1572" ht="15.75" customHeight="1">
      <c r="A1572" s="8" t="s">
        <v>9241</v>
      </c>
      <c r="B1572" s="9" t="s">
        <v>9242</v>
      </c>
      <c r="C1572" s="8" t="s">
        <v>9243</v>
      </c>
      <c r="D1572" s="8" t="s">
        <v>9244</v>
      </c>
      <c r="E1572" s="10" t="s">
        <v>9245</v>
      </c>
      <c r="F1572" s="8" t="s">
        <v>9246</v>
      </c>
      <c r="G1572" s="11" t="s">
        <v>14</v>
      </c>
    </row>
    <row r="1573" ht="15.75" customHeight="1">
      <c r="A1573" s="8" t="s">
        <v>9247</v>
      </c>
      <c r="B1573" s="9" t="s">
        <v>9248</v>
      </c>
      <c r="C1573" s="8" t="s">
        <v>9249</v>
      </c>
      <c r="D1573" s="8" t="s">
        <v>9250</v>
      </c>
      <c r="E1573" s="10" t="s">
        <v>9251</v>
      </c>
      <c r="F1573" s="8" t="s">
        <v>9252</v>
      </c>
      <c r="G1573" s="11" t="s">
        <v>14</v>
      </c>
    </row>
    <row r="1574" ht="15.75" customHeight="1">
      <c r="A1574" s="8" t="s">
        <v>9253</v>
      </c>
      <c r="B1574" s="9" t="s">
        <v>9254</v>
      </c>
      <c r="C1574" s="8" t="s">
        <v>9255</v>
      </c>
      <c r="D1574" s="8" t="s">
        <v>9256</v>
      </c>
      <c r="E1574" s="10" t="s">
        <v>9257</v>
      </c>
      <c r="F1574" s="8" t="s">
        <v>9258</v>
      </c>
      <c r="G1574" s="11" t="s">
        <v>14</v>
      </c>
    </row>
    <row r="1575" ht="15.75" customHeight="1">
      <c r="A1575" s="8" t="s">
        <v>9259</v>
      </c>
      <c r="B1575" s="9" t="s">
        <v>9260</v>
      </c>
      <c r="C1575" s="8" t="s">
        <v>9261</v>
      </c>
      <c r="D1575" s="8" t="s">
        <v>9262</v>
      </c>
      <c r="E1575" s="10" t="s">
        <v>9263</v>
      </c>
      <c r="F1575" s="8" t="s">
        <v>9264</v>
      </c>
      <c r="G1575" s="11" t="s">
        <v>14</v>
      </c>
    </row>
    <row r="1576" ht="15.75" customHeight="1">
      <c r="A1576" s="8" t="s">
        <v>9265</v>
      </c>
      <c r="B1576" s="9" t="s">
        <v>9266</v>
      </c>
      <c r="C1576" s="8" t="s">
        <v>9267</v>
      </c>
      <c r="D1576" s="8" t="s">
        <v>9268</v>
      </c>
      <c r="E1576" s="10" t="s">
        <v>9269</v>
      </c>
      <c r="F1576" s="8" t="s">
        <v>9270</v>
      </c>
      <c r="G1576" s="11" t="s">
        <v>14</v>
      </c>
    </row>
    <row r="1577" ht="15.75" customHeight="1">
      <c r="A1577" s="8" t="s">
        <v>9271</v>
      </c>
      <c r="B1577" s="9" t="s">
        <v>9272</v>
      </c>
      <c r="C1577" s="8" t="s">
        <v>340</v>
      </c>
      <c r="D1577" s="8" t="s">
        <v>9273</v>
      </c>
      <c r="E1577" s="10" t="s">
        <v>9274</v>
      </c>
      <c r="F1577" s="8" t="s">
        <v>9275</v>
      </c>
      <c r="G1577" s="11" t="s">
        <v>14</v>
      </c>
    </row>
    <row r="1578" ht="15.75" customHeight="1">
      <c r="A1578" s="8" t="s">
        <v>9276</v>
      </c>
      <c r="B1578" s="9" t="s">
        <v>9277</v>
      </c>
      <c r="C1578" s="8" t="s">
        <v>9278</v>
      </c>
      <c r="D1578" s="8" t="s">
        <v>9279</v>
      </c>
      <c r="E1578" s="10" t="s">
        <v>9280</v>
      </c>
      <c r="F1578" s="8" t="s">
        <v>9281</v>
      </c>
      <c r="G1578" s="11" t="s">
        <v>14</v>
      </c>
    </row>
    <row r="1579" ht="15.75" customHeight="1">
      <c r="A1579" s="8" t="s">
        <v>9282</v>
      </c>
      <c r="B1579" s="9" t="s">
        <v>9283</v>
      </c>
      <c r="C1579" s="8" t="s">
        <v>9278</v>
      </c>
      <c r="D1579" s="8" t="s">
        <v>9284</v>
      </c>
      <c r="E1579" s="10" t="s">
        <v>9285</v>
      </c>
      <c r="F1579" s="8" t="s">
        <v>9286</v>
      </c>
      <c r="G1579" s="11" t="s">
        <v>14</v>
      </c>
    </row>
    <row r="1580" ht="15.75" customHeight="1">
      <c r="A1580" s="8" t="s">
        <v>9287</v>
      </c>
      <c r="B1580" s="9" t="s">
        <v>9288</v>
      </c>
      <c r="C1580" s="8" t="s">
        <v>215</v>
      </c>
      <c r="D1580" s="8" t="s">
        <v>9289</v>
      </c>
      <c r="E1580" s="10" t="s">
        <v>9290</v>
      </c>
      <c r="F1580" s="8" t="s">
        <v>9291</v>
      </c>
      <c r="G1580" s="11" t="s">
        <v>14</v>
      </c>
    </row>
    <row r="1581" ht="15.75" customHeight="1">
      <c r="A1581" s="8" t="s">
        <v>9292</v>
      </c>
      <c r="B1581" s="9" t="s">
        <v>9293</v>
      </c>
      <c r="C1581" s="8" t="s">
        <v>245</v>
      </c>
      <c r="D1581" s="8" t="s">
        <v>9294</v>
      </c>
      <c r="E1581" s="10" t="s">
        <v>9295</v>
      </c>
      <c r="F1581" s="8" t="s">
        <v>9296</v>
      </c>
      <c r="G1581" s="11" t="s">
        <v>14</v>
      </c>
    </row>
    <row r="1582" ht="15.75" customHeight="1">
      <c r="A1582" s="8" t="s">
        <v>9297</v>
      </c>
      <c r="B1582" s="9" t="s">
        <v>9298</v>
      </c>
      <c r="C1582" s="8" t="s">
        <v>9299</v>
      </c>
      <c r="D1582" s="8" t="s">
        <v>9300</v>
      </c>
      <c r="E1582" s="10" t="s">
        <v>9301</v>
      </c>
      <c r="F1582" s="8" t="s">
        <v>9302</v>
      </c>
      <c r="G1582" s="11" t="s">
        <v>104</v>
      </c>
    </row>
    <row r="1583" ht="15.75" customHeight="1">
      <c r="A1583" s="8" t="s">
        <v>9303</v>
      </c>
      <c r="B1583" s="9" t="s">
        <v>9304</v>
      </c>
      <c r="C1583" s="8" t="s">
        <v>9305</v>
      </c>
      <c r="D1583" s="8" t="s">
        <v>9306</v>
      </c>
      <c r="E1583" s="10" t="s">
        <v>9307</v>
      </c>
      <c r="F1583" s="8" t="s">
        <v>9308</v>
      </c>
      <c r="G1583" s="11" t="s">
        <v>14</v>
      </c>
    </row>
    <row r="1584" ht="15.75" customHeight="1">
      <c r="A1584" s="8" t="s">
        <v>9309</v>
      </c>
      <c r="B1584" s="9" t="s">
        <v>9310</v>
      </c>
      <c r="C1584" s="8" t="s">
        <v>9311</v>
      </c>
      <c r="D1584" s="8" t="s">
        <v>30</v>
      </c>
      <c r="E1584" s="10" t="s">
        <v>9312</v>
      </c>
      <c r="F1584" s="8" t="s">
        <v>9313</v>
      </c>
      <c r="G1584" s="11" t="s">
        <v>14</v>
      </c>
    </row>
    <row r="1585" ht="15.75" customHeight="1">
      <c r="A1585" s="8" t="s">
        <v>9314</v>
      </c>
      <c r="B1585" s="9" t="s">
        <v>9315</v>
      </c>
      <c r="C1585" s="8" t="s">
        <v>9316</v>
      </c>
      <c r="D1585" s="8" t="s">
        <v>9317</v>
      </c>
      <c r="E1585" s="10" t="s">
        <v>9318</v>
      </c>
      <c r="F1585" s="8" t="s">
        <v>9319</v>
      </c>
      <c r="G1585" s="11" t="s">
        <v>14</v>
      </c>
    </row>
    <row r="1586" ht="15.75" customHeight="1">
      <c r="A1586" s="8" t="s">
        <v>9320</v>
      </c>
      <c r="B1586" s="9" t="s">
        <v>9321</v>
      </c>
      <c r="C1586" s="8" t="s">
        <v>9322</v>
      </c>
      <c r="D1586" s="8" t="s">
        <v>9323</v>
      </c>
      <c r="E1586" s="10" t="s">
        <v>9324</v>
      </c>
      <c r="F1586" s="8" t="s">
        <v>9325</v>
      </c>
      <c r="G1586" s="11" t="s">
        <v>104</v>
      </c>
    </row>
    <row r="1587" ht="15.75" customHeight="1">
      <c r="A1587" s="8" t="s">
        <v>9326</v>
      </c>
      <c r="B1587" s="9" t="s">
        <v>9327</v>
      </c>
      <c r="C1587" s="8" t="s">
        <v>17</v>
      </c>
      <c r="D1587" s="8" t="s">
        <v>9328</v>
      </c>
      <c r="E1587" s="10" t="s">
        <v>9329</v>
      </c>
      <c r="F1587" s="8" t="s">
        <v>9330</v>
      </c>
      <c r="G1587" s="11" t="s">
        <v>14</v>
      </c>
    </row>
    <row r="1588" ht="15.75" customHeight="1">
      <c r="A1588" s="8" t="s">
        <v>9331</v>
      </c>
      <c r="B1588" s="9" t="s">
        <v>9332</v>
      </c>
      <c r="C1588" s="8" t="s">
        <v>9333</v>
      </c>
      <c r="D1588" s="8" t="s">
        <v>9334</v>
      </c>
      <c r="E1588" s="10" t="s">
        <v>9335</v>
      </c>
      <c r="F1588" s="8" t="s">
        <v>9336</v>
      </c>
      <c r="G1588" s="11" t="s">
        <v>14</v>
      </c>
    </row>
    <row r="1589" ht="15.75" customHeight="1">
      <c r="A1589" s="8" t="s">
        <v>9337</v>
      </c>
      <c r="B1589" s="9" t="s">
        <v>9338</v>
      </c>
      <c r="C1589" s="8" t="s">
        <v>9339</v>
      </c>
      <c r="D1589" s="8" t="s">
        <v>9340</v>
      </c>
      <c r="E1589" s="10" t="s">
        <v>9341</v>
      </c>
      <c r="F1589" s="8" t="s">
        <v>9342</v>
      </c>
      <c r="G1589" s="11" t="s">
        <v>14</v>
      </c>
    </row>
    <row r="1590" ht="15.75" customHeight="1">
      <c r="A1590" s="8" t="s">
        <v>9343</v>
      </c>
      <c r="B1590" s="9" t="s">
        <v>9344</v>
      </c>
      <c r="C1590" s="8" t="s">
        <v>9345</v>
      </c>
      <c r="D1590" s="8" t="s">
        <v>9346</v>
      </c>
      <c r="E1590" s="10" t="s">
        <v>9347</v>
      </c>
      <c r="F1590" s="8" t="s">
        <v>9348</v>
      </c>
      <c r="G1590" s="11" t="s">
        <v>14</v>
      </c>
    </row>
    <row r="1591" ht="15.75" customHeight="1">
      <c r="A1591" s="8" t="s">
        <v>9349</v>
      </c>
      <c r="B1591" s="9" t="s">
        <v>9350</v>
      </c>
      <c r="C1591" s="8" t="s">
        <v>9351</v>
      </c>
      <c r="D1591" s="8" t="s">
        <v>9352</v>
      </c>
      <c r="E1591" s="10" t="s">
        <v>9353</v>
      </c>
      <c r="F1591" s="8" t="s">
        <v>9354</v>
      </c>
      <c r="G1591" s="11" t="s">
        <v>14</v>
      </c>
    </row>
    <row r="1592" ht="15.75" customHeight="1">
      <c r="A1592" s="8" t="s">
        <v>9355</v>
      </c>
      <c r="B1592" s="9" t="s">
        <v>9356</v>
      </c>
      <c r="C1592" s="8" t="s">
        <v>9357</v>
      </c>
      <c r="D1592" s="8" t="s">
        <v>9358</v>
      </c>
      <c r="E1592" s="10" t="s">
        <v>9359</v>
      </c>
      <c r="F1592" s="8" t="s">
        <v>9360</v>
      </c>
      <c r="G1592" s="11" t="s">
        <v>14</v>
      </c>
    </row>
    <row r="1593" ht="15.75" customHeight="1">
      <c r="A1593" s="8" t="s">
        <v>9361</v>
      </c>
      <c r="B1593" s="9" t="s">
        <v>9362</v>
      </c>
      <c r="C1593" s="8" t="s">
        <v>9363</v>
      </c>
      <c r="D1593" s="8" t="s">
        <v>9364</v>
      </c>
      <c r="E1593" s="10" t="s">
        <v>9365</v>
      </c>
      <c r="F1593" s="8" t="s">
        <v>9366</v>
      </c>
      <c r="G1593" s="11" t="s">
        <v>14</v>
      </c>
    </row>
    <row r="1594" ht="15.75" customHeight="1">
      <c r="A1594" s="8" t="s">
        <v>9367</v>
      </c>
      <c r="B1594" s="9" t="s">
        <v>9368</v>
      </c>
      <c r="C1594" s="8" t="s">
        <v>1985</v>
      </c>
      <c r="D1594" s="8" t="s">
        <v>9369</v>
      </c>
      <c r="E1594" s="10" t="s">
        <v>9370</v>
      </c>
      <c r="F1594" s="8" t="s">
        <v>9371</v>
      </c>
      <c r="G1594" s="11" t="s">
        <v>14</v>
      </c>
    </row>
    <row r="1595" ht="15.75" customHeight="1">
      <c r="A1595" s="8" t="s">
        <v>9372</v>
      </c>
      <c r="B1595" s="9" t="s">
        <v>9373</v>
      </c>
      <c r="C1595" s="8" t="s">
        <v>9374</v>
      </c>
      <c r="D1595" s="8" t="s">
        <v>9375</v>
      </c>
      <c r="E1595" s="10" t="s">
        <v>9376</v>
      </c>
      <c r="F1595" s="8" t="s">
        <v>9377</v>
      </c>
      <c r="G1595" s="11" t="s">
        <v>14</v>
      </c>
    </row>
    <row r="1596" ht="15.75" customHeight="1">
      <c r="A1596" s="8" t="s">
        <v>9378</v>
      </c>
      <c r="B1596" s="9" t="s">
        <v>9379</v>
      </c>
      <c r="C1596" s="8" t="s">
        <v>2115</v>
      </c>
      <c r="D1596" s="8" t="s">
        <v>9380</v>
      </c>
      <c r="E1596" s="10" t="s">
        <v>9381</v>
      </c>
      <c r="F1596" s="8" t="s">
        <v>9382</v>
      </c>
      <c r="G1596" s="11" t="s">
        <v>14</v>
      </c>
    </row>
    <row r="1597" ht="15.75" customHeight="1">
      <c r="A1597" s="8" t="s">
        <v>9383</v>
      </c>
      <c r="B1597" s="9" t="s">
        <v>9384</v>
      </c>
      <c r="C1597" s="8" t="s">
        <v>9385</v>
      </c>
      <c r="D1597" s="8" t="s">
        <v>9386</v>
      </c>
      <c r="E1597" s="10" t="s">
        <v>9387</v>
      </c>
      <c r="F1597" s="8" t="s">
        <v>9388</v>
      </c>
      <c r="G1597" s="11" t="s">
        <v>14</v>
      </c>
    </row>
    <row r="1598" ht="15.75" customHeight="1">
      <c r="A1598" s="8" t="s">
        <v>9389</v>
      </c>
      <c r="B1598" s="9" t="s">
        <v>9390</v>
      </c>
      <c r="C1598" s="8" t="s">
        <v>9391</v>
      </c>
      <c r="D1598" s="8" t="s">
        <v>9392</v>
      </c>
      <c r="E1598" s="10" t="s">
        <v>9393</v>
      </c>
      <c r="F1598" s="8" t="s">
        <v>9394</v>
      </c>
      <c r="G1598" s="11" t="s">
        <v>14</v>
      </c>
    </row>
    <row r="1599" ht="15.75" customHeight="1">
      <c r="A1599" s="8" t="s">
        <v>9395</v>
      </c>
      <c r="B1599" s="9" t="s">
        <v>9396</v>
      </c>
      <c r="C1599" s="8" t="s">
        <v>3409</v>
      </c>
      <c r="D1599" s="8" t="s">
        <v>9397</v>
      </c>
      <c r="E1599" s="10" t="s">
        <v>9398</v>
      </c>
      <c r="F1599" s="8" t="s">
        <v>9399</v>
      </c>
      <c r="G1599" s="11" t="s">
        <v>14</v>
      </c>
    </row>
    <row r="1600" ht="15.75" customHeight="1">
      <c r="A1600" s="8" t="s">
        <v>9400</v>
      </c>
      <c r="B1600" s="9" t="s">
        <v>9401</v>
      </c>
      <c r="C1600" s="8" t="s">
        <v>9402</v>
      </c>
      <c r="D1600" s="8" t="s">
        <v>9403</v>
      </c>
      <c r="E1600" s="10" t="s">
        <v>9404</v>
      </c>
      <c r="F1600" s="8" t="s">
        <v>9405</v>
      </c>
      <c r="G1600" s="11" t="s">
        <v>14</v>
      </c>
      <c r="H1600" s="18"/>
      <c r="I1600" s="18"/>
      <c r="J1600" s="18"/>
      <c r="K1600" s="18"/>
      <c r="L1600" s="18"/>
      <c r="M1600" s="18"/>
      <c r="N1600" s="18"/>
      <c r="O1600" s="18"/>
      <c r="P1600" s="18"/>
      <c r="Q1600" s="18"/>
      <c r="R1600" s="18"/>
      <c r="S1600" s="18"/>
      <c r="T1600" s="18"/>
      <c r="U1600" s="18"/>
      <c r="V1600" s="18"/>
      <c r="W1600" s="18"/>
      <c r="X1600" s="18"/>
      <c r="Y1600" s="18"/>
      <c r="Z1600" s="18"/>
    </row>
    <row r="1601" ht="15.75" customHeight="1">
      <c r="A1601" s="8" t="s">
        <v>9406</v>
      </c>
      <c r="B1601" s="9" t="s">
        <v>9407</v>
      </c>
      <c r="C1601" s="8" t="s">
        <v>9408</v>
      </c>
      <c r="D1601" s="8" t="s">
        <v>9409</v>
      </c>
      <c r="E1601" s="10" t="s">
        <v>9410</v>
      </c>
      <c r="F1601" s="8" t="s">
        <v>9411</v>
      </c>
      <c r="G1601" s="11" t="s">
        <v>14</v>
      </c>
    </row>
    <row r="1602" ht="15.75" customHeight="1">
      <c r="A1602" s="8" t="s">
        <v>9412</v>
      </c>
      <c r="B1602" s="9" t="s">
        <v>9413</v>
      </c>
      <c r="C1602" s="8" t="s">
        <v>9414</v>
      </c>
      <c r="D1602" s="8" t="s">
        <v>9415</v>
      </c>
      <c r="E1602" s="10" t="s">
        <v>9416</v>
      </c>
      <c r="F1602" s="8" t="s">
        <v>9417</v>
      </c>
      <c r="G1602" s="11" t="s">
        <v>14</v>
      </c>
    </row>
    <row r="1603" ht="15.75" customHeight="1">
      <c r="A1603" s="8" t="s">
        <v>9418</v>
      </c>
      <c r="B1603" s="9" t="s">
        <v>9419</v>
      </c>
      <c r="C1603" s="8" t="s">
        <v>9420</v>
      </c>
      <c r="D1603" s="8" t="s">
        <v>9421</v>
      </c>
      <c r="E1603" s="10" t="s">
        <v>9422</v>
      </c>
      <c r="F1603" s="8" t="s">
        <v>9423</v>
      </c>
      <c r="G1603" s="11" t="s">
        <v>14</v>
      </c>
    </row>
    <row r="1604" ht="15.75" customHeight="1">
      <c r="A1604" s="8" t="s">
        <v>9424</v>
      </c>
      <c r="B1604" s="9" t="s">
        <v>9425</v>
      </c>
      <c r="C1604" s="8" t="s">
        <v>9426</v>
      </c>
      <c r="D1604" s="8" t="s">
        <v>9427</v>
      </c>
      <c r="E1604" s="10" t="s">
        <v>9428</v>
      </c>
      <c r="F1604" s="8" t="s">
        <v>9429</v>
      </c>
      <c r="G1604" s="11" t="s">
        <v>14</v>
      </c>
    </row>
    <row r="1605" ht="15.75" customHeight="1">
      <c r="A1605" s="8" t="s">
        <v>9430</v>
      </c>
      <c r="B1605" s="9" t="s">
        <v>9431</v>
      </c>
      <c r="C1605" s="8" t="s">
        <v>9432</v>
      </c>
      <c r="D1605" s="8" t="s">
        <v>9433</v>
      </c>
      <c r="E1605" s="10" t="s">
        <v>9434</v>
      </c>
      <c r="F1605" s="8" t="s">
        <v>9435</v>
      </c>
      <c r="G1605" s="11" t="s">
        <v>14</v>
      </c>
    </row>
    <row r="1606" ht="15.75" customHeight="1">
      <c r="A1606" s="8" t="s">
        <v>9436</v>
      </c>
      <c r="B1606" s="9" t="s">
        <v>9437</v>
      </c>
      <c r="C1606" s="8" t="s">
        <v>9438</v>
      </c>
      <c r="D1606" s="8" t="s">
        <v>9439</v>
      </c>
      <c r="E1606" s="10" t="s">
        <v>9440</v>
      </c>
      <c r="F1606" s="8" t="s">
        <v>9441</v>
      </c>
      <c r="G1606" s="11" t="s">
        <v>14</v>
      </c>
    </row>
    <row r="1607" ht="15.75" customHeight="1">
      <c r="A1607" s="8" t="s">
        <v>9442</v>
      </c>
      <c r="B1607" s="9" t="s">
        <v>9443</v>
      </c>
      <c r="C1607" s="8" t="s">
        <v>9444</v>
      </c>
      <c r="D1607" s="8" t="s">
        <v>9445</v>
      </c>
      <c r="E1607" s="10" t="s">
        <v>9446</v>
      </c>
      <c r="F1607" s="8" t="s">
        <v>9447</v>
      </c>
      <c r="G1607" s="11" t="s">
        <v>14</v>
      </c>
    </row>
    <row r="1608" ht="15.75" customHeight="1">
      <c r="A1608" s="8" t="s">
        <v>9448</v>
      </c>
      <c r="B1608" s="9" t="s">
        <v>9449</v>
      </c>
      <c r="C1608" s="8" t="s">
        <v>9450</v>
      </c>
      <c r="D1608" s="8" t="s">
        <v>9451</v>
      </c>
      <c r="E1608" s="10" t="s">
        <v>9452</v>
      </c>
      <c r="F1608" s="8" t="s">
        <v>9453</v>
      </c>
      <c r="G1608" s="11" t="s">
        <v>14</v>
      </c>
    </row>
    <row r="1609" ht="15.75" customHeight="1">
      <c r="A1609" s="8" t="s">
        <v>9454</v>
      </c>
      <c r="B1609" s="9" t="s">
        <v>9455</v>
      </c>
      <c r="C1609" s="8" t="s">
        <v>9456</v>
      </c>
      <c r="D1609" s="8" t="s">
        <v>9457</v>
      </c>
      <c r="E1609" s="10" t="s">
        <v>9458</v>
      </c>
      <c r="F1609" s="8" t="s">
        <v>9459</v>
      </c>
      <c r="G1609" s="11" t="s">
        <v>104</v>
      </c>
    </row>
    <row r="1610" ht="15.75" customHeight="1">
      <c r="A1610" s="8" t="s">
        <v>9460</v>
      </c>
      <c r="B1610" s="9" t="s">
        <v>9461</v>
      </c>
      <c r="C1610" s="8" t="s">
        <v>9462</v>
      </c>
      <c r="D1610" s="8" t="s">
        <v>9463</v>
      </c>
      <c r="E1610" s="10" t="s">
        <v>9464</v>
      </c>
      <c r="F1610" s="8" t="s">
        <v>9465</v>
      </c>
      <c r="G1610" s="11" t="s">
        <v>104</v>
      </c>
    </row>
    <row r="1611" ht="15.75" customHeight="1">
      <c r="A1611" s="8" t="s">
        <v>9466</v>
      </c>
      <c r="B1611" s="9" t="s">
        <v>9467</v>
      </c>
      <c r="C1611" s="8" t="s">
        <v>9468</v>
      </c>
      <c r="D1611" s="8" t="s">
        <v>9469</v>
      </c>
      <c r="E1611" s="10" t="s">
        <v>9470</v>
      </c>
      <c r="F1611" s="8" t="s">
        <v>9471</v>
      </c>
      <c r="G1611" s="11" t="s">
        <v>104</v>
      </c>
    </row>
    <row r="1612" ht="15.75" customHeight="1">
      <c r="A1612" s="8" t="s">
        <v>9472</v>
      </c>
      <c r="B1612" s="9" t="s">
        <v>9473</v>
      </c>
      <c r="C1612" s="8" t="s">
        <v>9474</v>
      </c>
      <c r="D1612" s="8" t="s">
        <v>9475</v>
      </c>
      <c r="E1612" s="10" t="s">
        <v>9476</v>
      </c>
      <c r="F1612" s="8" t="s">
        <v>9477</v>
      </c>
      <c r="G1612" s="11" t="s">
        <v>14</v>
      </c>
    </row>
    <row r="1613" ht="15.75" customHeight="1">
      <c r="A1613" s="8" t="s">
        <v>9478</v>
      </c>
      <c r="B1613" s="9" t="s">
        <v>9479</v>
      </c>
      <c r="C1613" s="8" t="s">
        <v>9480</v>
      </c>
      <c r="D1613" s="8" t="s">
        <v>9481</v>
      </c>
      <c r="E1613" s="10" t="s">
        <v>9482</v>
      </c>
      <c r="F1613" s="8" t="s">
        <v>9483</v>
      </c>
      <c r="G1613" s="11" t="s">
        <v>14</v>
      </c>
    </row>
    <row r="1614" ht="15.75" customHeight="1">
      <c r="A1614" s="8" t="s">
        <v>9484</v>
      </c>
      <c r="B1614" s="9" t="s">
        <v>9485</v>
      </c>
      <c r="C1614" s="8" t="s">
        <v>9486</v>
      </c>
      <c r="D1614" s="8" t="s">
        <v>9487</v>
      </c>
      <c r="E1614" s="10" t="s">
        <v>9488</v>
      </c>
      <c r="F1614" s="8" t="s">
        <v>9489</v>
      </c>
      <c r="G1614" s="11" t="s">
        <v>14</v>
      </c>
    </row>
    <row r="1615" ht="15.75" customHeight="1">
      <c r="A1615" s="8" t="s">
        <v>9490</v>
      </c>
      <c r="B1615" s="9" t="s">
        <v>9491</v>
      </c>
      <c r="C1615" s="8" t="s">
        <v>9492</v>
      </c>
      <c r="D1615" s="8" t="s">
        <v>9493</v>
      </c>
      <c r="E1615" s="10" t="s">
        <v>9494</v>
      </c>
      <c r="F1615" s="8" t="s">
        <v>9495</v>
      </c>
      <c r="G1615" s="11" t="s">
        <v>14</v>
      </c>
    </row>
    <row r="1616" ht="15.75" customHeight="1">
      <c r="A1616" s="8" t="s">
        <v>9496</v>
      </c>
      <c r="B1616" s="9" t="s">
        <v>9497</v>
      </c>
      <c r="C1616" s="8" t="s">
        <v>9498</v>
      </c>
      <c r="D1616" s="8" t="s">
        <v>9499</v>
      </c>
      <c r="E1616" s="10" t="s">
        <v>9500</v>
      </c>
      <c r="F1616" s="8" t="s">
        <v>9501</v>
      </c>
      <c r="G1616" s="11" t="s">
        <v>14</v>
      </c>
    </row>
    <row r="1617" ht="15.75" customHeight="1">
      <c r="A1617" s="8" t="s">
        <v>9502</v>
      </c>
      <c r="B1617" s="9" t="s">
        <v>9503</v>
      </c>
      <c r="C1617" s="8" t="s">
        <v>9504</v>
      </c>
      <c r="D1617" s="8" t="s">
        <v>9505</v>
      </c>
      <c r="E1617" s="10" t="s">
        <v>9506</v>
      </c>
      <c r="F1617" s="8" t="s">
        <v>9507</v>
      </c>
      <c r="G1617" s="11" t="s">
        <v>14</v>
      </c>
    </row>
    <row r="1618" ht="15.75" customHeight="1">
      <c r="A1618" s="8" t="s">
        <v>9508</v>
      </c>
      <c r="B1618" s="9" t="s">
        <v>9509</v>
      </c>
      <c r="C1618" s="8" t="s">
        <v>9510</v>
      </c>
      <c r="D1618" s="8" t="s">
        <v>9511</v>
      </c>
      <c r="E1618" s="10" t="s">
        <v>9512</v>
      </c>
      <c r="F1618" s="8" t="s">
        <v>9513</v>
      </c>
      <c r="G1618" s="11" t="s">
        <v>14</v>
      </c>
    </row>
    <row r="1619" ht="15.75" customHeight="1">
      <c r="A1619" s="8" t="s">
        <v>9514</v>
      </c>
      <c r="B1619" s="9" t="s">
        <v>9515</v>
      </c>
      <c r="C1619" s="8" t="s">
        <v>9516</v>
      </c>
      <c r="D1619" s="8" t="s">
        <v>9517</v>
      </c>
      <c r="E1619" s="10" t="s">
        <v>9518</v>
      </c>
      <c r="F1619" s="8" t="s">
        <v>9519</v>
      </c>
      <c r="G1619" s="11" t="s">
        <v>14</v>
      </c>
    </row>
    <row r="1620" ht="15.75" customHeight="1">
      <c r="A1620" s="8" t="s">
        <v>9520</v>
      </c>
      <c r="B1620" s="9" t="s">
        <v>9521</v>
      </c>
      <c r="C1620" s="8" t="s">
        <v>6269</v>
      </c>
      <c r="D1620" s="8" t="s">
        <v>9522</v>
      </c>
      <c r="E1620" s="10" t="s">
        <v>9523</v>
      </c>
      <c r="F1620" s="8" t="s">
        <v>9524</v>
      </c>
      <c r="G1620" s="11" t="s">
        <v>14</v>
      </c>
    </row>
    <row r="1621" ht="15.75" customHeight="1">
      <c r="A1621" s="8" t="s">
        <v>9525</v>
      </c>
      <c r="B1621" s="9" t="s">
        <v>9526</v>
      </c>
      <c r="C1621" s="8" t="s">
        <v>9527</v>
      </c>
      <c r="D1621" s="8" t="s">
        <v>9528</v>
      </c>
      <c r="E1621" s="10" t="s">
        <v>9529</v>
      </c>
      <c r="F1621" s="8" t="s">
        <v>9530</v>
      </c>
      <c r="G1621" s="11" t="s">
        <v>14</v>
      </c>
      <c r="H1621" s="19"/>
      <c r="I1621" s="19"/>
      <c r="J1621" s="19"/>
      <c r="K1621" s="19"/>
      <c r="L1621" s="19"/>
      <c r="M1621" s="19"/>
      <c r="N1621" s="19"/>
      <c r="O1621" s="19"/>
      <c r="P1621" s="19"/>
      <c r="Q1621" s="19"/>
      <c r="R1621" s="19"/>
      <c r="S1621" s="19"/>
      <c r="T1621" s="19"/>
      <c r="U1621" s="19"/>
    </row>
    <row r="1622" ht="15.75" customHeight="1">
      <c r="A1622" s="8" t="s">
        <v>9531</v>
      </c>
      <c r="B1622" s="9" t="s">
        <v>9532</v>
      </c>
      <c r="C1622" s="8" t="s">
        <v>9533</v>
      </c>
      <c r="D1622" s="8" t="s">
        <v>9534</v>
      </c>
      <c r="E1622" s="10" t="s">
        <v>9535</v>
      </c>
      <c r="F1622" s="8" t="s">
        <v>9536</v>
      </c>
      <c r="G1622" s="11" t="s">
        <v>14</v>
      </c>
    </row>
    <row r="1623" ht="15.75" customHeight="1">
      <c r="A1623" s="8" t="s">
        <v>9537</v>
      </c>
      <c r="B1623" s="9" t="s">
        <v>9538</v>
      </c>
      <c r="C1623" s="8" t="s">
        <v>9539</v>
      </c>
      <c r="D1623" s="8" t="s">
        <v>9540</v>
      </c>
      <c r="E1623" s="10" t="s">
        <v>9541</v>
      </c>
      <c r="F1623" s="8" t="s">
        <v>9542</v>
      </c>
      <c r="G1623" s="11" t="s">
        <v>14</v>
      </c>
    </row>
    <row r="1624" ht="15.75" customHeight="1">
      <c r="A1624" s="20" t="s">
        <v>9543</v>
      </c>
      <c r="B1624" s="21" t="s">
        <v>9544</v>
      </c>
      <c r="C1624" s="8" t="s">
        <v>9545</v>
      </c>
      <c r="D1624" s="8" t="s">
        <v>9546</v>
      </c>
      <c r="E1624" s="8" t="s">
        <v>9547</v>
      </c>
      <c r="F1624" s="8" t="s">
        <v>9548</v>
      </c>
      <c r="G1624" s="11" t="s">
        <v>14</v>
      </c>
    </row>
    <row r="1625" ht="15.75" customHeight="1">
      <c r="A1625" s="20" t="s">
        <v>9549</v>
      </c>
      <c r="B1625" s="21" t="s">
        <v>9550</v>
      </c>
      <c r="C1625" s="8" t="s">
        <v>9551</v>
      </c>
      <c r="D1625" s="8" t="s">
        <v>9552</v>
      </c>
      <c r="E1625" s="8" t="s">
        <v>9553</v>
      </c>
      <c r="F1625" s="8" t="s">
        <v>9554</v>
      </c>
      <c r="G1625" s="11" t="s">
        <v>14</v>
      </c>
    </row>
    <row r="1626" ht="15.75" customHeight="1">
      <c r="A1626" s="22" t="s">
        <v>9555</v>
      </c>
      <c r="B1626" s="23" t="s">
        <v>9556</v>
      </c>
      <c r="C1626" s="24" t="s">
        <v>9557</v>
      </c>
      <c r="D1626" s="24" t="s">
        <v>9558</v>
      </c>
      <c r="E1626" s="25" t="s">
        <v>9559</v>
      </c>
      <c r="F1626" s="26" t="s">
        <v>9560</v>
      </c>
      <c r="G1626" s="27" t="s">
        <v>104</v>
      </c>
    </row>
    <row r="1627" ht="15.75" customHeight="1">
      <c r="A1627" s="22" t="s">
        <v>9561</v>
      </c>
      <c r="B1627" s="23" t="s">
        <v>9562</v>
      </c>
      <c r="C1627" s="24" t="s">
        <v>9563</v>
      </c>
      <c r="D1627" s="24" t="s">
        <v>9564</v>
      </c>
      <c r="E1627" s="25" t="s">
        <v>9565</v>
      </c>
      <c r="F1627" s="26" t="s">
        <v>9566</v>
      </c>
      <c r="G1627" s="27" t="s">
        <v>14</v>
      </c>
    </row>
    <row r="1628" ht="15.75" customHeight="1">
      <c r="A1628" s="28"/>
      <c r="B1628" s="29"/>
      <c r="C1628" s="30"/>
      <c r="D1628" s="30"/>
      <c r="E1628" s="31"/>
      <c r="F1628" s="32"/>
      <c r="G1628" s="33"/>
    </row>
    <row r="1629" ht="15.75" customHeight="1">
      <c r="A1629" s="34" t="s">
        <v>9567</v>
      </c>
      <c r="B1629" s="29"/>
      <c r="C1629" s="30"/>
      <c r="D1629" s="30"/>
      <c r="E1629" s="31"/>
      <c r="F1629" s="32"/>
      <c r="G1629" s="33"/>
    </row>
    <row r="1630" ht="15.75" customHeight="1">
      <c r="A1630" s="28"/>
      <c r="B1630" s="29"/>
      <c r="C1630" s="30"/>
      <c r="D1630" s="30"/>
      <c r="E1630" s="31"/>
      <c r="F1630" s="32"/>
      <c r="G1630" s="33"/>
    </row>
    <row r="1631" ht="15.75" customHeight="1">
      <c r="A1631" s="28"/>
      <c r="B1631" s="29"/>
      <c r="C1631" s="30"/>
      <c r="D1631" s="30"/>
      <c r="E1631" s="31"/>
      <c r="F1631" s="32"/>
      <c r="G1631" s="33"/>
    </row>
    <row r="1632" ht="15.75" customHeight="1">
      <c r="A1632" s="28"/>
      <c r="B1632" s="29"/>
      <c r="C1632" s="30"/>
      <c r="D1632" s="30"/>
      <c r="E1632" s="31"/>
      <c r="F1632" s="32"/>
      <c r="G1632" s="33"/>
    </row>
    <row r="1633" ht="15.75" customHeight="1">
      <c r="A1633" s="28"/>
      <c r="B1633" s="29"/>
      <c r="C1633" s="30"/>
      <c r="D1633" s="30"/>
      <c r="E1633" s="31"/>
      <c r="F1633" s="32"/>
      <c r="G1633" s="33"/>
    </row>
    <row r="1634" ht="15.75" customHeight="1">
      <c r="A1634" s="28"/>
      <c r="B1634" s="29"/>
      <c r="C1634" s="30"/>
      <c r="D1634" s="30"/>
      <c r="E1634" s="31"/>
      <c r="F1634" s="32"/>
      <c r="G1634" s="33"/>
    </row>
    <row r="1635" ht="15.75" customHeight="1">
      <c r="A1635" s="28"/>
      <c r="B1635" s="29"/>
      <c r="C1635" s="30"/>
      <c r="D1635" s="30"/>
      <c r="E1635" s="31"/>
      <c r="F1635" s="32"/>
      <c r="G1635" s="33"/>
    </row>
    <row r="1636" ht="15.75" customHeight="1">
      <c r="A1636" s="28"/>
      <c r="B1636" s="29"/>
      <c r="C1636" s="30"/>
      <c r="D1636" s="30"/>
      <c r="E1636" s="31"/>
      <c r="F1636" s="32"/>
      <c r="G1636" s="33"/>
    </row>
    <row r="1637" ht="15.75" customHeight="1">
      <c r="A1637" s="28"/>
      <c r="B1637" s="29"/>
      <c r="C1637" s="30"/>
      <c r="D1637" s="30"/>
      <c r="E1637" s="31"/>
      <c r="F1637" s="32"/>
      <c r="G1637" s="33"/>
    </row>
    <row r="1638" ht="15.75" customHeight="1">
      <c r="A1638" s="28"/>
      <c r="B1638" s="29"/>
      <c r="C1638" s="30"/>
      <c r="D1638" s="30"/>
      <c r="E1638" s="31"/>
      <c r="F1638" s="32"/>
      <c r="G1638" s="33"/>
    </row>
    <row r="1639" ht="15.75" customHeight="1">
      <c r="A1639" s="28"/>
      <c r="B1639" s="29"/>
      <c r="C1639" s="30"/>
      <c r="D1639" s="30"/>
      <c r="E1639" s="31"/>
      <c r="F1639" s="32"/>
      <c r="G1639" s="33"/>
    </row>
    <row r="1640" ht="15.75" customHeight="1">
      <c r="A1640" s="28"/>
      <c r="B1640" s="29"/>
      <c r="C1640" s="30"/>
      <c r="D1640" s="30"/>
      <c r="E1640" s="31"/>
      <c r="F1640" s="32"/>
      <c r="G1640" s="33"/>
    </row>
    <row r="1641" ht="15.75" customHeight="1">
      <c r="A1641" s="28"/>
      <c r="B1641" s="29"/>
      <c r="C1641" s="30"/>
      <c r="D1641" s="30"/>
      <c r="E1641" s="31"/>
      <c r="F1641" s="32"/>
      <c r="G1641" s="33"/>
    </row>
    <row r="1642" ht="15.75" customHeight="1">
      <c r="A1642" s="28"/>
      <c r="B1642" s="29"/>
      <c r="C1642" s="30"/>
      <c r="D1642" s="30"/>
      <c r="E1642" s="31"/>
      <c r="F1642" s="32"/>
      <c r="G1642" s="33"/>
    </row>
    <row r="1643" ht="15.75" customHeight="1">
      <c r="A1643" s="28"/>
      <c r="B1643" s="29"/>
      <c r="C1643" s="30"/>
      <c r="D1643" s="30"/>
      <c r="E1643" s="31"/>
      <c r="F1643" s="32"/>
      <c r="G1643" s="33"/>
    </row>
    <row r="1644" ht="15.75" customHeight="1">
      <c r="A1644" s="28"/>
      <c r="B1644" s="29"/>
      <c r="C1644" s="30"/>
      <c r="D1644" s="30"/>
      <c r="E1644" s="31"/>
      <c r="F1644" s="32"/>
      <c r="G1644" s="33"/>
    </row>
    <row r="1645" ht="15.75" customHeight="1">
      <c r="A1645" s="28"/>
      <c r="B1645" s="29"/>
      <c r="C1645" s="30"/>
      <c r="D1645" s="30"/>
      <c r="E1645" s="31"/>
      <c r="F1645" s="32"/>
      <c r="G1645" s="33"/>
    </row>
    <row r="1646" ht="15.75" customHeight="1">
      <c r="A1646" s="28"/>
      <c r="B1646" s="29"/>
      <c r="C1646" s="30"/>
      <c r="D1646" s="30"/>
      <c r="E1646" s="31"/>
      <c r="F1646" s="32"/>
      <c r="G1646" s="33"/>
    </row>
    <row r="1647" ht="15.75" customHeight="1">
      <c r="A1647" s="28"/>
      <c r="B1647" s="29"/>
      <c r="C1647" s="30"/>
      <c r="D1647" s="30"/>
      <c r="E1647" s="31"/>
      <c r="F1647" s="32"/>
      <c r="G1647" s="33"/>
    </row>
    <row r="1648" ht="15.75" customHeight="1">
      <c r="A1648" s="28"/>
      <c r="B1648" s="29"/>
      <c r="C1648" s="30"/>
      <c r="D1648" s="30"/>
      <c r="E1648" s="31"/>
      <c r="F1648" s="32"/>
      <c r="G1648" s="33"/>
    </row>
    <row r="1649" ht="15.75" customHeight="1">
      <c r="A1649" s="28"/>
      <c r="B1649" s="29"/>
      <c r="C1649" s="30"/>
      <c r="D1649" s="30"/>
      <c r="E1649" s="31"/>
      <c r="F1649" s="32"/>
      <c r="G1649" s="33"/>
    </row>
    <row r="1650" ht="15.75" customHeight="1">
      <c r="A1650" s="28"/>
      <c r="B1650" s="29"/>
      <c r="C1650" s="30"/>
      <c r="D1650" s="30"/>
      <c r="E1650" s="31"/>
      <c r="F1650" s="32"/>
      <c r="G1650" s="33"/>
    </row>
    <row r="1651" ht="15.75" customHeight="1">
      <c r="A1651" s="28"/>
      <c r="B1651" s="29"/>
      <c r="C1651" s="30"/>
      <c r="D1651" s="30"/>
      <c r="E1651" s="31"/>
      <c r="F1651" s="32"/>
      <c r="G1651" s="33"/>
    </row>
    <row r="1652" ht="15.75" customHeight="1">
      <c r="A1652" s="28"/>
      <c r="B1652" s="29"/>
      <c r="C1652" s="30"/>
      <c r="D1652" s="30"/>
      <c r="E1652" s="31"/>
      <c r="F1652" s="32"/>
      <c r="G1652" s="33"/>
    </row>
    <row r="1653" ht="15.75" customHeight="1">
      <c r="A1653" s="28"/>
      <c r="B1653" s="29"/>
      <c r="C1653" s="30"/>
      <c r="D1653" s="30"/>
      <c r="E1653" s="31"/>
      <c r="F1653" s="32"/>
      <c r="G1653" s="33"/>
    </row>
    <row r="1654" ht="15.75" customHeight="1">
      <c r="A1654" s="28"/>
      <c r="B1654" s="29"/>
      <c r="C1654" s="30"/>
      <c r="D1654" s="30"/>
      <c r="E1654" s="31"/>
      <c r="F1654" s="32"/>
      <c r="G1654" s="33"/>
    </row>
    <row r="1655" ht="15.75" customHeight="1">
      <c r="A1655" s="28"/>
      <c r="B1655" s="29"/>
      <c r="C1655" s="30"/>
      <c r="D1655" s="30"/>
      <c r="E1655" s="31"/>
      <c r="F1655" s="32"/>
      <c r="G1655" s="33"/>
    </row>
    <row r="1656" ht="15.75" customHeight="1">
      <c r="A1656" s="28"/>
      <c r="B1656" s="29"/>
      <c r="C1656" s="30"/>
      <c r="D1656" s="30"/>
      <c r="E1656" s="31"/>
      <c r="F1656" s="32"/>
      <c r="G1656" s="33"/>
    </row>
    <row r="1657" ht="15.75" customHeight="1">
      <c r="A1657" s="28"/>
      <c r="B1657" s="29"/>
      <c r="C1657" s="30"/>
      <c r="D1657" s="30"/>
      <c r="E1657" s="31"/>
      <c r="F1657" s="32"/>
      <c r="G1657" s="33"/>
    </row>
    <row r="1658" ht="15.75" customHeight="1">
      <c r="A1658" s="28"/>
      <c r="B1658" s="29"/>
      <c r="C1658" s="30"/>
      <c r="D1658" s="30"/>
      <c r="E1658" s="31"/>
      <c r="F1658" s="32"/>
      <c r="G1658" s="33"/>
    </row>
    <row r="1659" ht="15.75" customHeight="1">
      <c r="A1659" s="28"/>
      <c r="B1659" s="29"/>
      <c r="C1659" s="30"/>
      <c r="D1659" s="30"/>
      <c r="E1659" s="31"/>
      <c r="F1659" s="32"/>
      <c r="G1659" s="33"/>
    </row>
    <row r="1660" ht="15.75" customHeight="1">
      <c r="A1660" s="28"/>
      <c r="B1660" s="29"/>
      <c r="C1660" s="30"/>
      <c r="D1660" s="30"/>
      <c r="E1660" s="31"/>
      <c r="F1660" s="32"/>
      <c r="G1660" s="33"/>
    </row>
    <row r="1661" ht="15.75" customHeight="1">
      <c r="A1661" s="28"/>
      <c r="B1661" s="29"/>
      <c r="C1661" s="30"/>
      <c r="D1661" s="30"/>
      <c r="E1661" s="31"/>
      <c r="F1661" s="32"/>
      <c r="G1661" s="33"/>
    </row>
    <row r="1662" ht="15.75" customHeight="1">
      <c r="A1662" s="28"/>
      <c r="B1662" s="29"/>
      <c r="C1662" s="30"/>
      <c r="D1662" s="30"/>
      <c r="E1662" s="31"/>
      <c r="F1662" s="32"/>
      <c r="G1662" s="33"/>
    </row>
    <row r="1663" ht="15.75" customHeight="1">
      <c r="A1663" s="28"/>
      <c r="B1663" s="29"/>
      <c r="C1663" s="30"/>
      <c r="D1663" s="30"/>
      <c r="E1663" s="31"/>
      <c r="F1663" s="32"/>
      <c r="G1663" s="33"/>
    </row>
    <row r="1664" ht="15.75" customHeight="1">
      <c r="A1664" s="28"/>
      <c r="B1664" s="29"/>
      <c r="C1664" s="30"/>
      <c r="D1664" s="30"/>
      <c r="E1664" s="31"/>
      <c r="F1664" s="32"/>
      <c r="G1664" s="33"/>
    </row>
    <row r="1665" ht="15.75" customHeight="1">
      <c r="A1665" s="28"/>
      <c r="B1665" s="29"/>
      <c r="C1665" s="30"/>
      <c r="D1665" s="30"/>
      <c r="E1665" s="31"/>
      <c r="F1665" s="32"/>
      <c r="G1665" s="33"/>
    </row>
    <row r="1666" ht="15.75" customHeight="1">
      <c r="A1666" s="28"/>
      <c r="B1666" s="29"/>
      <c r="C1666" s="30"/>
      <c r="D1666" s="30"/>
      <c r="E1666" s="31"/>
      <c r="F1666" s="32"/>
      <c r="G1666" s="33"/>
    </row>
    <row r="1667" ht="15.75" customHeight="1">
      <c r="A1667" s="28"/>
      <c r="B1667" s="29"/>
      <c r="C1667" s="30"/>
      <c r="D1667" s="30"/>
      <c r="E1667" s="31"/>
      <c r="F1667" s="32"/>
      <c r="G1667" s="33"/>
    </row>
    <row r="1668" ht="15.75" customHeight="1">
      <c r="A1668" s="28"/>
      <c r="B1668" s="29"/>
      <c r="C1668" s="30"/>
      <c r="D1668" s="30"/>
      <c r="E1668" s="31"/>
      <c r="F1668" s="32"/>
      <c r="G1668" s="33"/>
    </row>
    <row r="1669" ht="15.75" customHeight="1">
      <c r="A1669" s="28"/>
      <c r="B1669" s="29"/>
      <c r="C1669" s="30"/>
      <c r="D1669" s="30"/>
      <c r="E1669" s="31"/>
      <c r="F1669" s="32"/>
      <c r="G1669" s="33"/>
    </row>
    <row r="1670" ht="15.75" customHeight="1">
      <c r="A1670" s="28"/>
      <c r="B1670" s="29"/>
      <c r="C1670" s="30"/>
      <c r="D1670" s="30"/>
      <c r="E1670" s="31"/>
      <c r="F1670" s="32"/>
      <c r="G1670" s="33"/>
    </row>
    <row r="1671" ht="15.75" customHeight="1">
      <c r="A1671" s="28"/>
      <c r="B1671" s="29"/>
      <c r="C1671" s="30"/>
      <c r="D1671" s="30"/>
      <c r="E1671" s="31"/>
      <c r="F1671" s="32"/>
      <c r="G1671" s="33"/>
    </row>
    <row r="1672" ht="15.75" customHeight="1">
      <c r="A1672" s="28"/>
      <c r="B1672" s="29"/>
      <c r="C1672" s="30"/>
      <c r="D1672" s="30"/>
      <c r="E1672" s="31"/>
      <c r="F1672" s="32"/>
      <c r="G1672" s="33"/>
    </row>
    <row r="1673" ht="15.75" customHeight="1">
      <c r="A1673" s="28"/>
      <c r="B1673" s="29"/>
      <c r="C1673" s="30"/>
      <c r="D1673" s="30"/>
      <c r="E1673" s="31"/>
      <c r="F1673" s="32"/>
      <c r="G1673" s="33"/>
    </row>
    <row r="1674" ht="15.75" customHeight="1">
      <c r="A1674" s="28"/>
      <c r="B1674" s="29"/>
      <c r="C1674" s="30"/>
      <c r="D1674" s="30"/>
      <c r="E1674" s="31"/>
      <c r="F1674" s="32"/>
      <c r="G1674" s="33"/>
    </row>
    <row r="1675" ht="15.75" customHeight="1">
      <c r="A1675" s="28"/>
      <c r="B1675" s="29"/>
      <c r="C1675" s="30"/>
      <c r="D1675" s="30"/>
      <c r="E1675" s="31"/>
      <c r="F1675" s="32"/>
      <c r="G1675" s="33"/>
    </row>
    <row r="1676" ht="15.75" customHeight="1">
      <c r="A1676" s="28"/>
      <c r="B1676" s="29"/>
      <c r="C1676" s="30"/>
      <c r="D1676" s="30"/>
      <c r="E1676" s="31"/>
      <c r="F1676" s="32"/>
      <c r="G1676" s="33"/>
    </row>
    <row r="1677" ht="15.75" customHeight="1">
      <c r="A1677" s="28"/>
      <c r="B1677" s="29"/>
      <c r="C1677" s="30"/>
      <c r="D1677" s="30"/>
      <c r="E1677" s="31"/>
      <c r="F1677" s="32"/>
      <c r="G1677" s="33"/>
    </row>
    <row r="1678" ht="15.75" customHeight="1">
      <c r="A1678" s="28"/>
      <c r="B1678" s="29"/>
      <c r="C1678" s="30"/>
      <c r="D1678" s="30"/>
      <c r="E1678" s="31"/>
      <c r="F1678" s="32"/>
      <c r="G1678" s="33"/>
    </row>
    <row r="1679" ht="15.75" customHeight="1">
      <c r="A1679" s="28"/>
      <c r="B1679" s="29"/>
      <c r="C1679" s="30"/>
      <c r="D1679" s="30"/>
      <c r="E1679" s="31"/>
      <c r="F1679" s="32"/>
      <c r="G1679" s="33"/>
    </row>
    <row r="1680" ht="15.75" customHeight="1">
      <c r="A1680" s="28"/>
      <c r="B1680" s="29"/>
      <c r="C1680" s="30"/>
      <c r="D1680" s="30"/>
      <c r="E1680" s="31"/>
      <c r="F1680" s="32"/>
      <c r="G1680" s="33"/>
    </row>
    <row r="1681" ht="15.75" customHeight="1">
      <c r="A1681" s="28"/>
      <c r="B1681" s="29"/>
      <c r="C1681" s="30"/>
      <c r="D1681" s="30"/>
      <c r="E1681" s="31"/>
      <c r="F1681" s="32"/>
      <c r="G1681" s="33"/>
    </row>
    <row r="1682" ht="15.75" customHeight="1">
      <c r="A1682" s="28"/>
      <c r="B1682" s="29"/>
      <c r="C1682" s="30"/>
      <c r="D1682" s="30"/>
      <c r="E1682" s="31"/>
      <c r="F1682" s="32"/>
      <c r="G1682" s="33"/>
    </row>
    <row r="1683" ht="15.75" customHeight="1">
      <c r="A1683" s="28"/>
      <c r="B1683" s="29"/>
      <c r="C1683" s="30"/>
      <c r="D1683" s="30"/>
      <c r="E1683" s="31"/>
      <c r="F1683" s="32"/>
      <c r="G1683" s="33"/>
    </row>
    <row r="1684" ht="15.75" customHeight="1">
      <c r="A1684" s="28"/>
      <c r="B1684" s="29"/>
      <c r="C1684" s="30"/>
      <c r="D1684" s="30"/>
      <c r="E1684" s="31"/>
      <c r="F1684" s="32"/>
      <c r="G1684" s="33"/>
    </row>
    <row r="1685" ht="15.75" customHeight="1">
      <c r="A1685" s="28"/>
      <c r="B1685" s="29"/>
      <c r="C1685" s="30"/>
      <c r="D1685" s="30"/>
      <c r="E1685" s="31"/>
      <c r="F1685" s="32"/>
      <c r="G1685" s="33"/>
    </row>
    <row r="1686" ht="15.75" customHeight="1">
      <c r="A1686" s="28"/>
      <c r="B1686" s="29"/>
      <c r="C1686" s="30"/>
      <c r="D1686" s="30"/>
      <c r="E1686" s="31"/>
      <c r="F1686" s="32"/>
      <c r="G1686" s="33"/>
    </row>
    <row r="1687" ht="15.75" customHeight="1">
      <c r="A1687" s="28"/>
      <c r="B1687" s="29"/>
      <c r="C1687" s="30"/>
      <c r="D1687" s="30"/>
      <c r="E1687" s="31"/>
      <c r="F1687" s="32"/>
      <c r="G1687" s="33"/>
    </row>
    <row r="1688" ht="15.75" customHeight="1">
      <c r="A1688" s="28"/>
      <c r="B1688" s="29"/>
      <c r="C1688" s="30"/>
      <c r="D1688" s="30"/>
      <c r="E1688" s="31"/>
      <c r="F1688" s="32"/>
      <c r="G1688" s="33"/>
    </row>
    <row r="1689" ht="15.75" customHeight="1">
      <c r="A1689" s="28"/>
      <c r="B1689" s="29"/>
      <c r="C1689" s="30"/>
      <c r="D1689" s="30"/>
      <c r="E1689" s="31"/>
      <c r="F1689" s="32"/>
      <c r="G1689" s="33"/>
    </row>
    <row r="1690" ht="15.75" customHeight="1">
      <c r="A1690" s="28"/>
      <c r="B1690" s="29"/>
      <c r="C1690" s="30"/>
      <c r="D1690" s="30"/>
      <c r="E1690" s="31"/>
      <c r="F1690" s="32"/>
      <c r="G1690" s="33"/>
    </row>
    <row r="1691" ht="15.75" customHeight="1">
      <c r="A1691" s="28"/>
      <c r="B1691" s="29"/>
      <c r="C1691" s="30"/>
      <c r="D1691" s="30"/>
      <c r="E1691" s="31"/>
      <c r="F1691" s="32"/>
      <c r="G1691" s="33"/>
    </row>
    <row r="1692" ht="15.75" customHeight="1">
      <c r="A1692" s="28"/>
      <c r="B1692" s="29"/>
      <c r="C1692" s="30"/>
      <c r="D1692" s="30"/>
      <c r="E1692" s="31"/>
      <c r="F1692" s="32"/>
      <c r="G1692" s="33"/>
    </row>
    <row r="1693" ht="15.75" customHeight="1">
      <c r="A1693" s="28"/>
      <c r="B1693" s="29"/>
      <c r="C1693" s="30"/>
      <c r="D1693" s="30"/>
      <c r="E1693" s="31"/>
      <c r="F1693" s="32"/>
      <c r="G1693" s="33"/>
    </row>
    <row r="1694" ht="15.75" customHeight="1">
      <c r="A1694" s="28"/>
      <c r="B1694" s="29"/>
      <c r="C1694" s="30"/>
      <c r="D1694" s="30"/>
      <c r="E1694" s="31"/>
      <c r="F1694" s="32"/>
      <c r="G1694" s="33"/>
    </row>
    <row r="1695" ht="15.75" customHeight="1">
      <c r="A1695" s="28"/>
      <c r="B1695" s="29"/>
      <c r="C1695" s="30"/>
      <c r="D1695" s="30"/>
      <c r="E1695" s="31"/>
      <c r="F1695" s="32"/>
      <c r="G1695" s="33"/>
    </row>
    <row r="1696" ht="15.75" customHeight="1">
      <c r="A1696" s="28"/>
      <c r="B1696" s="29"/>
      <c r="C1696" s="30"/>
      <c r="D1696" s="30"/>
      <c r="E1696" s="31"/>
      <c r="F1696" s="32"/>
      <c r="G1696" s="33"/>
    </row>
    <row r="1697" ht="15.75" customHeight="1">
      <c r="A1697" s="28"/>
      <c r="B1697" s="29"/>
      <c r="C1697" s="30"/>
      <c r="D1697" s="30"/>
      <c r="E1697" s="31"/>
      <c r="F1697" s="32"/>
      <c r="G1697" s="33"/>
    </row>
    <row r="1698" ht="15.75" customHeight="1">
      <c r="A1698" s="28"/>
      <c r="B1698" s="29"/>
      <c r="C1698" s="30"/>
      <c r="D1698" s="30"/>
      <c r="E1698" s="31"/>
      <c r="F1698" s="32"/>
      <c r="G1698" s="33"/>
    </row>
    <row r="1699" ht="15.75" customHeight="1">
      <c r="A1699" s="28"/>
      <c r="B1699" s="29"/>
      <c r="C1699" s="30"/>
      <c r="D1699" s="30"/>
      <c r="E1699" s="31"/>
      <c r="F1699" s="32"/>
      <c r="G1699" s="33"/>
    </row>
    <row r="1700" ht="15.75" customHeight="1">
      <c r="A1700" s="28"/>
      <c r="B1700" s="29"/>
      <c r="C1700" s="30"/>
      <c r="D1700" s="30"/>
      <c r="E1700" s="31"/>
      <c r="F1700" s="32"/>
      <c r="G1700" s="33"/>
    </row>
    <row r="1701" ht="15.75" customHeight="1">
      <c r="A1701" s="28"/>
      <c r="B1701" s="29"/>
      <c r="C1701" s="30"/>
      <c r="D1701" s="30"/>
      <c r="E1701" s="31"/>
      <c r="F1701" s="32"/>
      <c r="G1701" s="33"/>
    </row>
    <row r="1702" ht="15.75" customHeight="1">
      <c r="A1702" s="28"/>
      <c r="B1702" s="29"/>
      <c r="C1702" s="30"/>
      <c r="D1702" s="30"/>
      <c r="E1702" s="31"/>
      <c r="F1702" s="32"/>
      <c r="G1702" s="33"/>
    </row>
    <row r="1703" ht="15.75" customHeight="1">
      <c r="A1703" s="28"/>
      <c r="B1703" s="29"/>
      <c r="C1703" s="30"/>
      <c r="D1703" s="30"/>
      <c r="E1703" s="31"/>
      <c r="F1703" s="32"/>
      <c r="G1703" s="33"/>
    </row>
    <row r="1704" ht="15.75" customHeight="1">
      <c r="A1704" s="28"/>
      <c r="B1704" s="29"/>
      <c r="C1704" s="30"/>
      <c r="D1704" s="30"/>
      <c r="E1704" s="31"/>
      <c r="F1704" s="32"/>
      <c r="G1704" s="33"/>
    </row>
    <row r="1705" ht="15.75" customHeight="1">
      <c r="A1705" s="28"/>
      <c r="B1705" s="29"/>
      <c r="C1705" s="30"/>
      <c r="D1705" s="30"/>
      <c r="E1705" s="31"/>
      <c r="F1705" s="32"/>
      <c r="G1705" s="33"/>
    </row>
    <row r="1706" ht="15.75" customHeight="1">
      <c r="A1706" s="28"/>
      <c r="B1706" s="29"/>
      <c r="C1706" s="30"/>
      <c r="D1706" s="30"/>
      <c r="E1706" s="31"/>
      <c r="F1706" s="32"/>
      <c r="G1706" s="33"/>
    </row>
    <row r="1707" ht="15.75" customHeight="1">
      <c r="A1707" s="28"/>
      <c r="B1707" s="29"/>
      <c r="C1707" s="30"/>
      <c r="D1707" s="30"/>
      <c r="E1707" s="31"/>
      <c r="F1707" s="32"/>
      <c r="G1707" s="33"/>
    </row>
    <row r="1708" ht="15.75" customHeight="1">
      <c r="A1708" s="28"/>
      <c r="B1708" s="29"/>
      <c r="C1708" s="30"/>
      <c r="D1708" s="30"/>
      <c r="E1708" s="31"/>
      <c r="F1708" s="32"/>
      <c r="G1708" s="33"/>
    </row>
    <row r="1709" ht="15.75" customHeight="1">
      <c r="A1709" s="28"/>
      <c r="B1709" s="29"/>
      <c r="C1709" s="30"/>
      <c r="D1709" s="30"/>
      <c r="E1709" s="31"/>
      <c r="F1709" s="32"/>
      <c r="G1709" s="33"/>
    </row>
    <row r="1710" ht="15.75" customHeight="1">
      <c r="A1710" s="28"/>
      <c r="B1710" s="29"/>
      <c r="C1710" s="30"/>
      <c r="D1710" s="30"/>
      <c r="E1710" s="31"/>
      <c r="F1710" s="32"/>
      <c r="G1710" s="33"/>
    </row>
    <row r="1711" ht="15.75" customHeight="1">
      <c r="A1711" s="28"/>
      <c r="B1711" s="29"/>
      <c r="C1711" s="30"/>
      <c r="D1711" s="30"/>
      <c r="E1711" s="31"/>
      <c r="F1711" s="32"/>
      <c r="G1711" s="33"/>
    </row>
    <row r="1712" ht="15.75" customHeight="1">
      <c r="A1712" s="28"/>
      <c r="B1712" s="29"/>
      <c r="C1712" s="30"/>
      <c r="D1712" s="30"/>
      <c r="E1712" s="31"/>
      <c r="F1712" s="32"/>
      <c r="G1712" s="33"/>
    </row>
    <row r="1713" ht="15.75" customHeight="1">
      <c r="A1713" s="28"/>
      <c r="B1713" s="29"/>
      <c r="C1713" s="30"/>
      <c r="D1713" s="30"/>
      <c r="E1713" s="31"/>
      <c r="F1713" s="32"/>
      <c r="G1713" s="33"/>
    </row>
    <row r="1714" ht="15.75" customHeight="1">
      <c r="A1714" s="28"/>
      <c r="B1714" s="29"/>
      <c r="C1714" s="30"/>
      <c r="D1714" s="30"/>
      <c r="E1714" s="31"/>
      <c r="F1714" s="32"/>
      <c r="G1714" s="33"/>
    </row>
    <row r="1715" ht="15.75" customHeight="1">
      <c r="A1715" s="28"/>
      <c r="B1715" s="29"/>
      <c r="C1715" s="30"/>
      <c r="D1715" s="30"/>
      <c r="E1715" s="31"/>
      <c r="F1715" s="32"/>
      <c r="G1715" s="33"/>
    </row>
    <row r="1716" ht="15.75" customHeight="1">
      <c r="A1716" s="28"/>
      <c r="B1716" s="29"/>
      <c r="C1716" s="30"/>
      <c r="D1716" s="30"/>
      <c r="E1716" s="31"/>
      <c r="F1716" s="32"/>
      <c r="G1716" s="33"/>
    </row>
    <row r="1717" ht="15.75" customHeight="1">
      <c r="A1717" s="28"/>
      <c r="B1717" s="29"/>
      <c r="C1717" s="30"/>
      <c r="D1717" s="30"/>
      <c r="E1717" s="31"/>
      <c r="F1717" s="32"/>
      <c r="G1717" s="33"/>
    </row>
    <row r="1718" ht="15.75" customHeight="1">
      <c r="A1718" s="28"/>
      <c r="B1718" s="29"/>
      <c r="C1718" s="30"/>
      <c r="D1718" s="30"/>
      <c r="E1718" s="31"/>
      <c r="F1718" s="32"/>
      <c r="G1718" s="33"/>
    </row>
    <row r="1719" ht="15.75" customHeight="1">
      <c r="A1719" s="28"/>
      <c r="B1719" s="29"/>
      <c r="C1719" s="30"/>
      <c r="D1719" s="30"/>
      <c r="E1719" s="31"/>
      <c r="F1719" s="32"/>
      <c r="G1719" s="33"/>
    </row>
    <row r="1720" ht="15.75" customHeight="1">
      <c r="A1720" s="28"/>
      <c r="B1720" s="29"/>
      <c r="C1720" s="30"/>
      <c r="D1720" s="30"/>
      <c r="E1720" s="31"/>
      <c r="F1720" s="32"/>
      <c r="G1720" s="33"/>
    </row>
    <row r="1721" ht="15.75" customHeight="1">
      <c r="A1721" s="28"/>
      <c r="B1721" s="29"/>
      <c r="C1721" s="30"/>
      <c r="D1721" s="30"/>
      <c r="E1721" s="31"/>
      <c r="F1721" s="32"/>
      <c r="G1721" s="33"/>
    </row>
    <row r="1722" ht="15.75" customHeight="1">
      <c r="A1722" s="28"/>
      <c r="B1722" s="29"/>
      <c r="C1722" s="30"/>
      <c r="D1722" s="30"/>
      <c r="E1722" s="31"/>
      <c r="F1722" s="32"/>
      <c r="G1722" s="33"/>
    </row>
    <row r="1723" ht="15.75" customHeight="1">
      <c r="A1723" s="28"/>
      <c r="B1723" s="29"/>
      <c r="C1723" s="30"/>
      <c r="D1723" s="30"/>
      <c r="E1723" s="31"/>
      <c r="F1723" s="32"/>
      <c r="G1723" s="33"/>
    </row>
    <row r="1724" ht="15.75" customHeight="1">
      <c r="A1724" s="28"/>
      <c r="B1724" s="29"/>
      <c r="C1724" s="30"/>
      <c r="D1724" s="30"/>
      <c r="E1724" s="31"/>
      <c r="F1724" s="32"/>
      <c r="G1724" s="33"/>
    </row>
    <row r="1725" ht="15.75" customHeight="1">
      <c r="A1725" s="28"/>
      <c r="B1725" s="29"/>
      <c r="C1725" s="30"/>
      <c r="D1725" s="30"/>
      <c r="E1725" s="31"/>
      <c r="F1725" s="32"/>
      <c r="G1725" s="33"/>
    </row>
    <row r="1726" ht="15.75" customHeight="1">
      <c r="A1726" s="28"/>
      <c r="B1726" s="29"/>
      <c r="C1726" s="30"/>
      <c r="D1726" s="30"/>
      <c r="E1726" s="31"/>
      <c r="F1726" s="32"/>
      <c r="G1726" s="33"/>
    </row>
    <row r="1727" ht="15.75" customHeight="1">
      <c r="A1727" s="28"/>
      <c r="B1727" s="29"/>
      <c r="C1727" s="30"/>
      <c r="D1727" s="30"/>
      <c r="E1727" s="31"/>
      <c r="F1727" s="32"/>
      <c r="G1727" s="33"/>
    </row>
    <row r="1728" ht="15.75" customHeight="1">
      <c r="A1728" s="28"/>
      <c r="B1728" s="29"/>
      <c r="C1728" s="30"/>
      <c r="D1728" s="30"/>
      <c r="E1728" s="31"/>
      <c r="F1728" s="32"/>
      <c r="G1728" s="33"/>
    </row>
    <row r="1729" ht="15.75" customHeight="1">
      <c r="A1729" s="28"/>
      <c r="B1729" s="29"/>
      <c r="C1729" s="30"/>
      <c r="D1729" s="30"/>
      <c r="E1729" s="31"/>
      <c r="F1729" s="32"/>
      <c r="G1729" s="33"/>
    </row>
    <row r="1730" ht="15.75" customHeight="1">
      <c r="A1730" s="28"/>
      <c r="B1730" s="29"/>
      <c r="C1730" s="30"/>
      <c r="D1730" s="30"/>
      <c r="E1730" s="31"/>
      <c r="F1730" s="32"/>
      <c r="G1730" s="33"/>
    </row>
    <row r="1731" ht="15.75" customHeight="1">
      <c r="A1731" s="28"/>
      <c r="B1731" s="29"/>
      <c r="C1731" s="30"/>
      <c r="D1731" s="30"/>
      <c r="E1731" s="31"/>
      <c r="F1731" s="32"/>
      <c r="G1731" s="33"/>
    </row>
    <row r="1732" ht="15.75" customHeight="1">
      <c r="A1732" s="28"/>
      <c r="B1732" s="29"/>
      <c r="C1732" s="30"/>
      <c r="D1732" s="30"/>
      <c r="E1732" s="31"/>
      <c r="F1732" s="32"/>
      <c r="G1732" s="33"/>
    </row>
    <row r="1733" ht="15.75" customHeight="1">
      <c r="A1733" s="28"/>
      <c r="B1733" s="29"/>
      <c r="C1733" s="30"/>
      <c r="D1733" s="30"/>
      <c r="E1733" s="31"/>
      <c r="F1733" s="32"/>
      <c r="G1733" s="33"/>
    </row>
    <row r="1734" ht="15.75" customHeight="1">
      <c r="A1734" s="28"/>
      <c r="B1734" s="29"/>
      <c r="C1734" s="30"/>
      <c r="D1734" s="30"/>
      <c r="E1734" s="31"/>
      <c r="F1734" s="32"/>
      <c r="G1734" s="33"/>
    </row>
    <row r="1735" ht="15.75" customHeight="1">
      <c r="A1735" s="28"/>
      <c r="B1735" s="29"/>
      <c r="C1735" s="30"/>
      <c r="D1735" s="30"/>
      <c r="E1735" s="31"/>
      <c r="F1735" s="32"/>
      <c r="G1735" s="33"/>
    </row>
    <row r="1736" ht="15.75" customHeight="1">
      <c r="A1736" s="28"/>
      <c r="B1736" s="29"/>
      <c r="C1736" s="30"/>
      <c r="D1736" s="30"/>
      <c r="E1736" s="31"/>
      <c r="F1736" s="32"/>
      <c r="G1736" s="33"/>
    </row>
    <row r="1737" ht="15.75" customHeight="1">
      <c r="A1737" s="28"/>
      <c r="B1737" s="29"/>
      <c r="C1737" s="30"/>
      <c r="D1737" s="30"/>
      <c r="E1737" s="31"/>
      <c r="F1737" s="32"/>
      <c r="G1737" s="33"/>
    </row>
    <row r="1738" ht="15.75" customHeight="1">
      <c r="A1738" s="28"/>
      <c r="B1738" s="29"/>
      <c r="C1738" s="30"/>
      <c r="D1738" s="30"/>
      <c r="E1738" s="31"/>
      <c r="F1738" s="32"/>
      <c r="G1738" s="33"/>
    </row>
    <row r="1739" ht="15.75" customHeight="1">
      <c r="A1739" s="28"/>
      <c r="B1739" s="29"/>
      <c r="C1739" s="30"/>
      <c r="D1739" s="30"/>
      <c r="E1739" s="31"/>
      <c r="F1739" s="32"/>
      <c r="G1739" s="33"/>
    </row>
    <row r="1740" ht="15.75" customHeight="1">
      <c r="A1740" s="28"/>
      <c r="B1740" s="29"/>
      <c r="C1740" s="30"/>
      <c r="D1740" s="30"/>
      <c r="E1740" s="31"/>
      <c r="F1740" s="32"/>
      <c r="G1740" s="33"/>
    </row>
    <row r="1741" ht="15.75" customHeight="1">
      <c r="A1741" s="28"/>
      <c r="B1741" s="29"/>
      <c r="C1741" s="30"/>
      <c r="D1741" s="30"/>
      <c r="E1741" s="31"/>
      <c r="F1741" s="32"/>
      <c r="G1741" s="33"/>
    </row>
    <row r="1742" ht="15.75" customHeight="1">
      <c r="A1742" s="28"/>
      <c r="B1742" s="29"/>
      <c r="C1742" s="30"/>
      <c r="D1742" s="30"/>
      <c r="E1742" s="31"/>
      <c r="F1742" s="32"/>
      <c r="G1742" s="33"/>
    </row>
    <row r="1743" ht="15.75" customHeight="1">
      <c r="A1743" s="28"/>
      <c r="B1743" s="29"/>
      <c r="C1743" s="30"/>
      <c r="D1743" s="30"/>
      <c r="E1743" s="31"/>
      <c r="F1743" s="32"/>
      <c r="G1743" s="33"/>
    </row>
    <row r="1744" ht="15.75" customHeight="1">
      <c r="A1744" s="28"/>
      <c r="B1744" s="29"/>
      <c r="C1744" s="30"/>
      <c r="D1744" s="30"/>
      <c r="E1744" s="31"/>
      <c r="F1744" s="32"/>
      <c r="G1744" s="33"/>
    </row>
    <row r="1745" ht="15.75" customHeight="1">
      <c r="A1745" s="28"/>
      <c r="B1745" s="29"/>
      <c r="C1745" s="30"/>
      <c r="D1745" s="30"/>
      <c r="E1745" s="31"/>
      <c r="F1745" s="32"/>
      <c r="G1745" s="33"/>
    </row>
    <row r="1746" ht="15.75" customHeight="1">
      <c r="A1746" s="28"/>
      <c r="B1746" s="29"/>
      <c r="C1746" s="30"/>
      <c r="D1746" s="30"/>
      <c r="E1746" s="31"/>
      <c r="F1746" s="32"/>
      <c r="G1746" s="33"/>
    </row>
    <row r="1747" ht="15.75" customHeight="1">
      <c r="A1747" s="28"/>
      <c r="B1747" s="29"/>
      <c r="C1747" s="30"/>
      <c r="D1747" s="30"/>
      <c r="E1747" s="31"/>
      <c r="F1747" s="32"/>
      <c r="G1747" s="33"/>
    </row>
    <row r="1748" ht="15.75" customHeight="1">
      <c r="A1748" s="28"/>
      <c r="B1748" s="29"/>
      <c r="C1748" s="30"/>
      <c r="D1748" s="30"/>
      <c r="E1748" s="31"/>
      <c r="F1748" s="32"/>
      <c r="G1748" s="33"/>
    </row>
    <row r="1749" ht="15.75" customHeight="1">
      <c r="A1749" s="28"/>
      <c r="B1749" s="29"/>
      <c r="C1749" s="30"/>
      <c r="D1749" s="30"/>
      <c r="E1749" s="31"/>
      <c r="F1749" s="32"/>
      <c r="G1749" s="33"/>
    </row>
    <row r="1750" ht="15.75" customHeight="1">
      <c r="A1750" s="28"/>
      <c r="B1750" s="29"/>
      <c r="C1750" s="30"/>
      <c r="D1750" s="30"/>
      <c r="E1750" s="31"/>
      <c r="F1750" s="32"/>
      <c r="G1750" s="33"/>
    </row>
    <row r="1751" ht="15.75" customHeight="1">
      <c r="A1751" s="28"/>
      <c r="B1751" s="29"/>
      <c r="C1751" s="30"/>
      <c r="D1751" s="30"/>
      <c r="E1751" s="31"/>
      <c r="F1751" s="32"/>
      <c r="G1751" s="33"/>
    </row>
    <row r="1752" ht="15.75" customHeight="1">
      <c r="A1752" s="28"/>
      <c r="B1752" s="29"/>
      <c r="C1752" s="30"/>
      <c r="D1752" s="30"/>
      <c r="E1752" s="31"/>
      <c r="F1752" s="32"/>
      <c r="G1752" s="33"/>
    </row>
    <row r="1753" ht="15.75" customHeight="1">
      <c r="A1753" s="28"/>
      <c r="B1753" s="29"/>
      <c r="C1753" s="30"/>
      <c r="D1753" s="30"/>
      <c r="E1753" s="31"/>
      <c r="F1753" s="32"/>
      <c r="G1753" s="33"/>
    </row>
    <row r="1754" ht="15.75" customHeight="1">
      <c r="A1754" s="28"/>
      <c r="B1754" s="29"/>
      <c r="C1754" s="30"/>
      <c r="D1754" s="30"/>
      <c r="E1754" s="31"/>
      <c r="F1754" s="32"/>
      <c r="G1754" s="33"/>
    </row>
    <row r="1755" ht="15.75" customHeight="1">
      <c r="A1755" s="28"/>
      <c r="B1755" s="29"/>
      <c r="C1755" s="30"/>
      <c r="D1755" s="30"/>
      <c r="E1755" s="31"/>
      <c r="F1755" s="32"/>
      <c r="G1755" s="33"/>
    </row>
    <row r="1756" ht="15.75" customHeight="1">
      <c r="A1756" s="28"/>
      <c r="B1756" s="29"/>
      <c r="C1756" s="30"/>
      <c r="D1756" s="30"/>
      <c r="E1756" s="31"/>
      <c r="F1756" s="32"/>
      <c r="G1756" s="33"/>
    </row>
    <row r="1757" ht="15.75" customHeight="1">
      <c r="A1757" s="28"/>
      <c r="B1757" s="29"/>
      <c r="C1757" s="30"/>
      <c r="D1757" s="30"/>
      <c r="E1757" s="31"/>
      <c r="F1757" s="32"/>
      <c r="G1757" s="33"/>
    </row>
    <row r="1758" ht="15.75" customHeight="1">
      <c r="A1758" s="28"/>
      <c r="B1758" s="29"/>
      <c r="C1758" s="30"/>
      <c r="D1758" s="30"/>
      <c r="E1758" s="31"/>
      <c r="F1758" s="32"/>
      <c r="G1758" s="33"/>
    </row>
    <row r="1759" ht="15.75" customHeight="1">
      <c r="A1759" s="28"/>
      <c r="B1759" s="29"/>
      <c r="C1759" s="30"/>
      <c r="D1759" s="30"/>
      <c r="E1759" s="31"/>
      <c r="F1759" s="32"/>
      <c r="G1759" s="33"/>
    </row>
    <row r="1760" ht="15.75" customHeight="1">
      <c r="A1760" s="28"/>
      <c r="B1760" s="29"/>
      <c r="C1760" s="30"/>
      <c r="D1760" s="30"/>
      <c r="E1760" s="31"/>
      <c r="F1760" s="32"/>
      <c r="G1760" s="33"/>
    </row>
    <row r="1761" ht="15.75" customHeight="1">
      <c r="A1761" s="28"/>
      <c r="B1761" s="29"/>
      <c r="C1761" s="30"/>
      <c r="D1761" s="30"/>
      <c r="E1761" s="31"/>
      <c r="F1761" s="32"/>
      <c r="G1761" s="33"/>
    </row>
    <row r="1762" ht="15.75" customHeight="1">
      <c r="A1762" s="28"/>
      <c r="B1762" s="29"/>
      <c r="C1762" s="30"/>
      <c r="D1762" s="30"/>
      <c r="E1762" s="31"/>
      <c r="F1762" s="32"/>
      <c r="G1762" s="33"/>
    </row>
    <row r="1763" ht="15.75" customHeight="1">
      <c r="A1763" s="28"/>
      <c r="B1763" s="29"/>
      <c r="C1763" s="30"/>
      <c r="D1763" s="30"/>
      <c r="E1763" s="31"/>
      <c r="F1763" s="32"/>
      <c r="G1763" s="33"/>
    </row>
    <row r="1764" ht="15.75" customHeight="1">
      <c r="A1764" s="28"/>
      <c r="B1764" s="29"/>
      <c r="C1764" s="30"/>
      <c r="D1764" s="30"/>
      <c r="E1764" s="31"/>
      <c r="F1764" s="32"/>
      <c r="G1764" s="33"/>
    </row>
    <row r="1765" ht="15.75" customHeight="1">
      <c r="A1765" s="28"/>
      <c r="B1765" s="29"/>
      <c r="C1765" s="30"/>
      <c r="D1765" s="30"/>
      <c r="E1765" s="31"/>
      <c r="F1765" s="32"/>
      <c r="G1765" s="33"/>
    </row>
    <row r="1766" ht="15.75" customHeight="1">
      <c r="A1766" s="28"/>
      <c r="B1766" s="29"/>
      <c r="C1766" s="30"/>
      <c r="D1766" s="30"/>
      <c r="E1766" s="31"/>
      <c r="F1766" s="32"/>
      <c r="G1766" s="33"/>
    </row>
    <row r="1767" ht="15.75" customHeight="1">
      <c r="A1767" s="28"/>
      <c r="B1767" s="29"/>
      <c r="C1767" s="30"/>
      <c r="D1767" s="30"/>
      <c r="E1767" s="31"/>
      <c r="F1767" s="32"/>
      <c r="G1767" s="33"/>
    </row>
    <row r="1768" ht="15.75" customHeight="1">
      <c r="A1768" s="28"/>
      <c r="B1768" s="29"/>
      <c r="C1768" s="30"/>
      <c r="D1768" s="30"/>
      <c r="E1768" s="31"/>
      <c r="F1768" s="32"/>
      <c r="G1768" s="33"/>
    </row>
    <row r="1769" ht="15.75" customHeight="1">
      <c r="A1769" s="28"/>
      <c r="B1769" s="29"/>
      <c r="C1769" s="30"/>
      <c r="D1769" s="30"/>
      <c r="E1769" s="31"/>
      <c r="F1769" s="32"/>
      <c r="G1769" s="33"/>
    </row>
    <row r="1770" ht="15.75" customHeight="1">
      <c r="A1770" s="28"/>
      <c r="B1770" s="29"/>
      <c r="C1770" s="30"/>
      <c r="D1770" s="30"/>
      <c r="E1770" s="31"/>
      <c r="F1770" s="32"/>
      <c r="G1770" s="33"/>
    </row>
    <row r="1771" ht="15.75" customHeight="1">
      <c r="A1771" s="28"/>
      <c r="B1771" s="29"/>
      <c r="C1771" s="30"/>
      <c r="D1771" s="30"/>
      <c r="E1771" s="31"/>
      <c r="F1771" s="32"/>
      <c r="G1771" s="33"/>
    </row>
    <row r="1772" ht="15.75" customHeight="1">
      <c r="A1772" s="28"/>
      <c r="B1772" s="29"/>
      <c r="C1772" s="30"/>
      <c r="D1772" s="30"/>
      <c r="E1772" s="31"/>
      <c r="F1772" s="32"/>
      <c r="G1772" s="33"/>
    </row>
    <row r="1773" ht="15.75" customHeight="1">
      <c r="A1773" s="28"/>
      <c r="B1773" s="29"/>
      <c r="C1773" s="30"/>
      <c r="D1773" s="30"/>
      <c r="E1773" s="31"/>
      <c r="F1773" s="32"/>
      <c r="G1773" s="33"/>
    </row>
    <row r="1774" ht="15.75" customHeight="1">
      <c r="A1774" s="28"/>
      <c r="B1774" s="29"/>
      <c r="C1774" s="30"/>
      <c r="D1774" s="30"/>
      <c r="E1774" s="31"/>
      <c r="F1774" s="32"/>
      <c r="G1774" s="33"/>
    </row>
    <row r="1775" ht="15.75" customHeight="1">
      <c r="A1775" s="28"/>
      <c r="B1775" s="29"/>
      <c r="C1775" s="30"/>
      <c r="D1775" s="30"/>
      <c r="E1775" s="31"/>
      <c r="F1775" s="32"/>
      <c r="G1775" s="33"/>
    </row>
    <row r="1776" ht="15.75" customHeight="1">
      <c r="A1776" s="28"/>
      <c r="B1776" s="29"/>
      <c r="C1776" s="30"/>
      <c r="D1776" s="30"/>
      <c r="E1776" s="31"/>
      <c r="F1776" s="32"/>
      <c r="G1776" s="33"/>
    </row>
    <row r="1777" ht="15.75" customHeight="1">
      <c r="A1777" s="28"/>
      <c r="B1777" s="29"/>
      <c r="C1777" s="30"/>
      <c r="D1777" s="30"/>
      <c r="E1777" s="31"/>
      <c r="F1777" s="32"/>
      <c r="G1777" s="33"/>
    </row>
    <row r="1778" ht="15.75" customHeight="1">
      <c r="A1778" s="28"/>
      <c r="B1778" s="29"/>
      <c r="C1778" s="30"/>
      <c r="D1778" s="30"/>
      <c r="E1778" s="31"/>
      <c r="F1778" s="32"/>
      <c r="G1778" s="33"/>
    </row>
    <row r="1779" ht="15.75" customHeight="1">
      <c r="A1779" s="28"/>
      <c r="B1779" s="29"/>
      <c r="C1779" s="30"/>
      <c r="D1779" s="30"/>
      <c r="E1779" s="31"/>
      <c r="F1779" s="32"/>
      <c r="G1779" s="33"/>
    </row>
    <row r="1780" ht="15.75" customHeight="1">
      <c r="A1780" s="28"/>
      <c r="B1780" s="29"/>
      <c r="C1780" s="30"/>
      <c r="D1780" s="30"/>
      <c r="E1780" s="31"/>
      <c r="F1780" s="32"/>
      <c r="G1780" s="33"/>
    </row>
    <row r="1781" ht="15.75" customHeight="1">
      <c r="A1781" s="28"/>
      <c r="B1781" s="29"/>
      <c r="C1781" s="30"/>
      <c r="D1781" s="30"/>
      <c r="E1781" s="31"/>
      <c r="F1781" s="32"/>
      <c r="G1781" s="33"/>
    </row>
    <row r="1782" ht="15.75" customHeight="1">
      <c r="A1782" s="28"/>
      <c r="B1782" s="29"/>
      <c r="C1782" s="30"/>
      <c r="D1782" s="30"/>
      <c r="E1782" s="31"/>
      <c r="F1782" s="32"/>
      <c r="G1782" s="33"/>
    </row>
    <row r="1783" ht="15.75" customHeight="1">
      <c r="A1783" s="28"/>
      <c r="B1783" s="29"/>
      <c r="C1783" s="30"/>
      <c r="D1783" s="30"/>
      <c r="E1783" s="31"/>
      <c r="F1783" s="32"/>
      <c r="G1783" s="33"/>
    </row>
    <row r="1784" ht="15.75" customHeight="1">
      <c r="A1784" s="28"/>
      <c r="B1784" s="29"/>
      <c r="C1784" s="30"/>
      <c r="D1784" s="30"/>
      <c r="E1784" s="31"/>
      <c r="F1784" s="32"/>
      <c r="G1784" s="33"/>
    </row>
    <row r="1785" ht="15.75" customHeight="1">
      <c r="A1785" s="28"/>
      <c r="B1785" s="29"/>
      <c r="C1785" s="30"/>
      <c r="D1785" s="30"/>
      <c r="E1785" s="31"/>
      <c r="F1785" s="32"/>
      <c r="G1785" s="33"/>
    </row>
    <row r="1786" ht="15.75" customHeight="1">
      <c r="A1786" s="28"/>
      <c r="B1786" s="29"/>
      <c r="C1786" s="30"/>
      <c r="D1786" s="30"/>
      <c r="E1786" s="31"/>
      <c r="F1786" s="32"/>
      <c r="G1786" s="33"/>
    </row>
    <row r="1787" ht="15.75" customHeight="1">
      <c r="A1787" s="28"/>
      <c r="B1787" s="29"/>
      <c r="C1787" s="30"/>
      <c r="D1787" s="30"/>
      <c r="E1787" s="31"/>
      <c r="F1787" s="32"/>
      <c r="G1787" s="33"/>
    </row>
    <row r="1788" ht="15.75" customHeight="1">
      <c r="A1788" s="28"/>
      <c r="B1788" s="29"/>
      <c r="C1788" s="30"/>
      <c r="D1788" s="30"/>
      <c r="E1788" s="31"/>
      <c r="F1788" s="32"/>
      <c r="G1788" s="33"/>
    </row>
    <row r="1789" ht="15.75" customHeight="1">
      <c r="A1789" s="28"/>
      <c r="B1789" s="29"/>
      <c r="C1789" s="30"/>
      <c r="D1789" s="30"/>
      <c r="E1789" s="31"/>
      <c r="F1789" s="32"/>
      <c r="G1789" s="33"/>
    </row>
    <row r="1790" ht="15.75" customHeight="1">
      <c r="A1790" s="28"/>
      <c r="B1790" s="29"/>
      <c r="C1790" s="30"/>
      <c r="D1790" s="30"/>
      <c r="E1790" s="31"/>
      <c r="F1790" s="32"/>
      <c r="G1790" s="33"/>
    </row>
    <row r="1791" ht="15.75" customHeight="1">
      <c r="A1791" s="28"/>
      <c r="B1791" s="29"/>
      <c r="C1791" s="30"/>
      <c r="D1791" s="30"/>
      <c r="E1791" s="31"/>
      <c r="F1791" s="32"/>
      <c r="G1791" s="33"/>
    </row>
    <row r="1792" ht="15.75" customHeight="1">
      <c r="A1792" s="28"/>
      <c r="B1792" s="29"/>
      <c r="C1792" s="30"/>
      <c r="D1792" s="30"/>
      <c r="E1792" s="31"/>
      <c r="F1792" s="32"/>
      <c r="G1792" s="33"/>
    </row>
    <row r="1793" ht="15.75" customHeight="1">
      <c r="A1793" s="28"/>
      <c r="B1793" s="29"/>
      <c r="C1793" s="30"/>
      <c r="D1793" s="30"/>
      <c r="E1793" s="31"/>
      <c r="F1793" s="32"/>
      <c r="G1793" s="33"/>
    </row>
    <row r="1794" ht="15.75" customHeight="1">
      <c r="A1794" s="28"/>
      <c r="B1794" s="29"/>
      <c r="C1794" s="30"/>
      <c r="D1794" s="30"/>
      <c r="E1794" s="31"/>
      <c r="F1794" s="32"/>
      <c r="G1794" s="33"/>
    </row>
    <row r="1795" ht="15.75" customHeight="1">
      <c r="A1795" s="28"/>
      <c r="B1795" s="29"/>
      <c r="C1795" s="30"/>
      <c r="D1795" s="30"/>
      <c r="E1795" s="31"/>
      <c r="F1795" s="32"/>
      <c r="G1795" s="33"/>
    </row>
    <row r="1796" ht="15.75" customHeight="1">
      <c r="A1796" s="28"/>
      <c r="B1796" s="29"/>
      <c r="C1796" s="30"/>
      <c r="D1796" s="30"/>
      <c r="E1796" s="31"/>
      <c r="F1796" s="32"/>
      <c r="G1796" s="33"/>
    </row>
    <row r="1797" ht="15.75" customHeight="1">
      <c r="A1797" s="28"/>
      <c r="B1797" s="29"/>
      <c r="C1797" s="30"/>
      <c r="D1797" s="30"/>
      <c r="E1797" s="31"/>
      <c r="F1797" s="32"/>
      <c r="G1797" s="33"/>
    </row>
    <row r="1798" ht="15.75" customHeight="1">
      <c r="A1798" s="28"/>
      <c r="B1798" s="29"/>
      <c r="C1798" s="30"/>
      <c r="D1798" s="30"/>
      <c r="E1798" s="31"/>
      <c r="F1798" s="32"/>
      <c r="G1798" s="33"/>
    </row>
    <row r="1799" ht="15.75" customHeight="1">
      <c r="A1799" s="28"/>
      <c r="B1799" s="29"/>
      <c r="C1799" s="30"/>
      <c r="D1799" s="30"/>
      <c r="E1799" s="31"/>
      <c r="F1799" s="32"/>
      <c r="G1799" s="33"/>
    </row>
    <row r="1800" ht="15.75" customHeight="1">
      <c r="A1800" s="28"/>
      <c r="B1800" s="29"/>
      <c r="C1800" s="30"/>
      <c r="D1800" s="30"/>
      <c r="E1800" s="31"/>
      <c r="F1800" s="32"/>
      <c r="G1800" s="33"/>
    </row>
    <row r="1801" ht="15.75" customHeight="1">
      <c r="A1801" s="28"/>
      <c r="B1801" s="29"/>
      <c r="C1801" s="30"/>
      <c r="D1801" s="30"/>
      <c r="E1801" s="31"/>
      <c r="F1801" s="32"/>
      <c r="G1801" s="33"/>
    </row>
    <row r="1802" ht="15.75" customHeight="1">
      <c r="A1802" s="28"/>
      <c r="B1802" s="29"/>
      <c r="C1802" s="30"/>
      <c r="D1802" s="30"/>
      <c r="E1802" s="31"/>
      <c r="F1802" s="32"/>
      <c r="G1802" s="33"/>
    </row>
    <row r="1803" ht="15.75" customHeight="1">
      <c r="A1803" s="28"/>
      <c r="B1803" s="29"/>
      <c r="C1803" s="30"/>
      <c r="D1803" s="30"/>
      <c r="E1803" s="31"/>
      <c r="F1803" s="32"/>
      <c r="G1803" s="33"/>
    </row>
    <row r="1804" ht="15.75" customHeight="1">
      <c r="A1804" s="28"/>
      <c r="B1804" s="29"/>
      <c r="C1804" s="30"/>
      <c r="D1804" s="30"/>
      <c r="E1804" s="31"/>
      <c r="F1804" s="32"/>
      <c r="G1804" s="33"/>
    </row>
    <row r="1805" ht="15.75" customHeight="1">
      <c r="A1805" s="28"/>
      <c r="B1805" s="29"/>
      <c r="C1805" s="30"/>
      <c r="D1805" s="30"/>
      <c r="E1805" s="31"/>
      <c r="F1805" s="32"/>
      <c r="G1805" s="33"/>
    </row>
    <row r="1806" ht="15.75" customHeight="1">
      <c r="A1806" s="28"/>
      <c r="B1806" s="29"/>
      <c r="C1806" s="30"/>
      <c r="D1806" s="30"/>
      <c r="E1806" s="31"/>
      <c r="F1806" s="32"/>
      <c r="G1806" s="33"/>
    </row>
    <row r="1807" ht="15.75" customHeight="1">
      <c r="A1807" s="28"/>
      <c r="B1807" s="29"/>
      <c r="C1807" s="30"/>
      <c r="D1807" s="30"/>
      <c r="E1807" s="31"/>
      <c r="F1807" s="32"/>
      <c r="G1807" s="33"/>
    </row>
    <row r="1808" ht="15.75" customHeight="1">
      <c r="A1808" s="28"/>
      <c r="B1808" s="29"/>
      <c r="C1808" s="30"/>
      <c r="D1808" s="30"/>
      <c r="E1808" s="31"/>
      <c r="F1808" s="32"/>
      <c r="G1808" s="33"/>
    </row>
    <row r="1809" ht="15.75" customHeight="1">
      <c r="A1809" s="28"/>
      <c r="B1809" s="29"/>
      <c r="C1809" s="30"/>
      <c r="D1809" s="30"/>
      <c r="E1809" s="31"/>
      <c r="F1809" s="32"/>
      <c r="G1809" s="33"/>
    </row>
    <row r="1810" ht="15.75" customHeight="1">
      <c r="A1810" s="28"/>
      <c r="B1810" s="29"/>
      <c r="C1810" s="30"/>
      <c r="D1810" s="30"/>
      <c r="E1810" s="31"/>
      <c r="F1810" s="32"/>
      <c r="G1810" s="33"/>
    </row>
    <row r="1811" ht="15.75" customHeight="1">
      <c r="A1811" s="28"/>
      <c r="B1811" s="29"/>
      <c r="C1811" s="30"/>
      <c r="D1811" s="30"/>
      <c r="E1811" s="31"/>
      <c r="F1811" s="32"/>
      <c r="G1811" s="33"/>
    </row>
    <row r="1812" ht="15.75" customHeight="1">
      <c r="A1812" s="28"/>
      <c r="B1812" s="29"/>
      <c r="C1812" s="30"/>
      <c r="D1812" s="30"/>
      <c r="E1812" s="31"/>
      <c r="F1812" s="32"/>
      <c r="G1812" s="33"/>
    </row>
    <row r="1813" ht="15.75" customHeight="1">
      <c r="A1813" s="28"/>
      <c r="B1813" s="29"/>
      <c r="C1813" s="30"/>
      <c r="D1813" s="30"/>
      <c r="E1813" s="31"/>
      <c r="F1813" s="32"/>
      <c r="G1813" s="33"/>
    </row>
    <row r="1814" ht="15.75" customHeight="1">
      <c r="A1814" s="28"/>
      <c r="B1814" s="29"/>
      <c r="C1814" s="30"/>
      <c r="D1814" s="30"/>
      <c r="E1814" s="31"/>
      <c r="F1814" s="32"/>
      <c r="G1814" s="33"/>
    </row>
    <row r="1815" ht="15.75" customHeight="1">
      <c r="A1815" s="28"/>
      <c r="B1815" s="29"/>
      <c r="C1815" s="30"/>
      <c r="D1815" s="30"/>
      <c r="E1815" s="31"/>
      <c r="F1815" s="32"/>
      <c r="G1815" s="33"/>
    </row>
    <row r="1816" ht="15.75" customHeight="1">
      <c r="A1816" s="28"/>
      <c r="B1816" s="29"/>
      <c r="C1816" s="30"/>
      <c r="D1816" s="30"/>
      <c r="E1816" s="31"/>
      <c r="F1816" s="32"/>
      <c r="G1816" s="33"/>
    </row>
    <row r="1817" ht="15.75" customHeight="1">
      <c r="A1817" s="28"/>
      <c r="B1817" s="29"/>
      <c r="C1817" s="30"/>
      <c r="D1817" s="30"/>
      <c r="E1817" s="31"/>
      <c r="F1817" s="32"/>
      <c r="G1817" s="33"/>
    </row>
    <row r="1818" ht="15.75" customHeight="1">
      <c r="A1818" s="28"/>
      <c r="B1818" s="29"/>
      <c r="C1818" s="30"/>
      <c r="D1818" s="30"/>
      <c r="E1818" s="31"/>
      <c r="F1818" s="32"/>
      <c r="G1818" s="33"/>
    </row>
    <row r="1819" ht="15.75" customHeight="1">
      <c r="A1819" s="28"/>
      <c r="B1819" s="29"/>
      <c r="C1819" s="30"/>
      <c r="D1819" s="30"/>
      <c r="E1819" s="31"/>
      <c r="F1819" s="32"/>
      <c r="G1819" s="33"/>
    </row>
    <row r="1820" ht="15.75" customHeight="1">
      <c r="A1820" s="28"/>
      <c r="B1820" s="29"/>
      <c r="C1820" s="30"/>
      <c r="D1820" s="30"/>
      <c r="E1820" s="31"/>
      <c r="F1820" s="32"/>
      <c r="G1820" s="33"/>
    </row>
    <row r="1821" ht="15.75" customHeight="1">
      <c r="A1821" s="28"/>
      <c r="B1821" s="29"/>
      <c r="C1821" s="30"/>
      <c r="D1821" s="30"/>
      <c r="E1821" s="31"/>
      <c r="F1821" s="32"/>
      <c r="G1821" s="33"/>
    </row>
    <row r="1822" ht="15.75" customHeight="1">
      <c r="A1822" s="28"/>
      <c r="B1822" s="29"/>
      <c r="C1822" s="30"/>
      <c r="D1822" s="30"/>
      <c r="E1822" s="31"/>
      <c r="F1822" s="32"/>
      <c r="G1822" s="33"/>
    </row>
    <row r="1823" ht="15.75" customHeight="1">
      <c r="A1823" s="28"/>
      <c r="B1823" s="29"/>
      <c r="C1823" s="30"/>
      <c r="D1823" s="30"/>
      <c r="E1823" s="31"/>
      <c r="F1823" s="32"/>
      <c r="G1823" s="33"/>
    </row>
    <row r="1824" ht="15.75" customHeight="1">
      <c r="A1824" s="28"/>
      <c r="B1824" s="29"/>
      <c r="C1824" s="30"/>
      <c r="D1824" s="30"/>
      <c r="E1824" s="31"/>
      <c r="F1824" s="32"/>
      <c r="G1824" s="33"/>
    </row>
    <row r="1825" ht="15.75" customHeight="1">
      <c r="A1825" s="28"/>
      <c r="B1825" s="29"/>
      <c r="C1825" s="30"/>
      <c r="D1825" s="30"/>
      <c r="E1825" s="31"/>
      <c r="F1825" s="32"/>
      <c r="G1825" s="33"/>
    </row>
    <row r="1826" ht="15.75" customHeight="1">
      <c r="A1826" s="28"/>
      <c r="B1826" s="29"/>
      <c r="C1826" s="30"/>
      <c r="D1826" s="30"/>
      <c r="E1826" s="31"/>
      <c r="F1826" s="32"/>
      <c r="G1826" s="33"/>
    </row>
    <row r="1827" ht="15.75" customHeight="1">
      <c r="A1827" s="28"/>
      <c r="B1827" s="29"/>
      <c r="C1827" s="30"/>
      <c r="D1827" s="30"/>
      <c r="E1827" s="31"/>
      <c r="F1827" s="32"/>
      <c r="G1827" s="33"/>
    </row>
    <row r="1828" ht="15.75" customHeight="1">
      <c r="A1828" s="28"/>
      <c r="B1828" s="29"/>
      <c r="C1828" s="30"/>
      <c r="D1828" s="30"/>
      <c r="E1828" s="31"/>
      <c r="F1828" s="32"/>
      <c r="G1828" s="33"/>
    </row>
    <row r="1829" ht="15.75" customHeight="1">
      <c r="A1829" s="28"/>
      <c r="B1829" s="29"/>
      <c r="C1829" s="30"/>
      <c r="D1829" s="30"/>
      <c r="E1829" s="31"/>
      <c r="F1829" s="32"/>
      <c r="G1829" s="33"/>
    </row>
    <row r="1830" ht="15.75" customHeight="1">
      <c r="A1830" s="28"/>
      <c r="B1830" s="29"/>
      <c r="C1830" s="30"/>
      <c r="D1830" s="30"/>
      <c r="E1830" s="31"/>
      <c r="F1830" s="32"/>
      <c r="G1830" s="33"/>
    </row>
    <row r="1831" ht="15.75" customHeight="1">
      <c r="A1831" s="28"/>
      <c r="B1831" s="29"/>
      <c r="C1831" s="30"/>
      <c r="D1831" s="30"/>
      <c r="E1831" s="31"/>
      <c r="F1831" s="32"/>
      <c r="G1831" s="33"/>
    </row>
    <row r="1832" ht="15.75" customHeight="1">
      <c r="A1832" s="28"/>
      <c r="B1832" s="29"/>
      <c r="C1832" s="30"/>
      <c r="D1832" s="30"/>
      <c r="E1832" s="31"/>
      <c r="F1832" s="32"/>
      <c r="G1832" s="33"/>
    </row>
    <row r="1833" ht="15.75" customHeight="1">
      <c r="A1833" s="28"/>
      <c r="B1833" s="29"/>
      <c r="C1833" s="30"/>
      <c r="D1833" s="30"/>
      <c r="E1833" s="31"/>
      <c r="F1833" s="32"/>
      <c r="G1833" s="33"/>
    </row>
    <row r="1834" ht="15.75" customHeight="1">
      <c r="A1834" s="28"/>
      <c r="B1834" s="29"/>
      <c r="C1834" s="30"/>
      <c r="D1834" s="30"/>
      <c r="E1834" s="31"/>
      <c r="F1834" s="32"/>
      <c r="G1834" s="33"/>
    </row>
    <row r="1835" ht="15.75" customHeight="1">
      <c r="A1835" s="28"/>
      <c r="B1835" s="29"/>
      <c r="C1835" s="30"/>
      <c r="D1835" s="30"/>
      <c r="E1835" s="31"/>
      <c r="F1835" s="32"/>
      <c r="G1835" s="33"/>
    </row>
    <row r="1836" ht="15.75" customHeight="1">
      <c r="A1836" s="28"/>
      <c r="B1836" s="29"/>
      <c r="C1836" s="30"/>
      <c r="D1836" s="30"/>
      <c r="E1836" s="31"/>
      <c r="F1836" s="32"/>
      <c r="G1836" s="33"/>
    </row>
    <row r="1837" ht="15.75" customHeight="1">
      <c r="A1837" s="28"/>
      <c r="B1837" s="29"/>
      <c r="C1837" s="30"/>
      <c r="D1837" s="30"/>
      <c r="E1837" s="31"/>
      <c r="F1837" s="32"/>
      <c r="G1837" s="33"/>
    </row>
    <row r="1838" ht="15.75" customHeight="1">
      <c r="A1838" s="28"/>
      <c r="B1838" s="29"/>
      <c r="C1838" s="30"/>
      <c r="D1838" s="30"/>
      <c r="E1838" s="31"/>
      <c r="F1838" s="32"/>
      <c r="G1838" s="33"/>
    </row>
    <row r="1839" ht="15.75" customHeight="1">
      <c r="A1839" s="28"/>
      <c r="B1839" s="29"/>
      <c r="C1839" s="30"/>
      <c r="D1839" s="30"/>
      <c r="E1839" s="31"/>
      <c r="F1839" s="32"/>
      <c r="G1839" s="33"/>
    </row>
    <row r="1840" ht="15.75" customHeight="1">
      <c r="A1840" s="28"/>
      <c r="B1840" s="29"/>
      <c r="C1840" s="30"/>
      <c r="D1840" s="30"/>
      <c r="E1840" s="31"/>
      <c r="F1840" s="32"/>
      <c r="G1840" s="33"/>
    </row>
    <row r="1841" ht="15.75" customHeight="1">
      <c r="A1841" s="28"/>
      <c r="B1841" s="29"/>
      <c r="C1841" s="30"/>
      <c r="D1841" s="30"/>
      <c r="E1841" s="31"/>
      <c r="F1841" s="32"/>
      <c r="G1841" s="33"/>
    </row>
    <row r="1842" ht="15.75" customHeight="1">
      <c r="A1842" s="28"/>
      <c r="B1842" s="29"/>
      <c r="C1842" s="30"/>
      <c r="D1842" s="30"/>
      <c r="E1842" s="31"/>
      <c r="F1842" s="32"/>
      <c r="G1842" s="33"/>
    </row>
    <row r="1843" ht="15.75" customHeight="1">
      <c r="A1843" s="28"/>
      <c r="B1843" s="29"/>
      <c r="C1843" s="30"/>
      <c r="D1843" s="30"/>
      <c r="E1843" s="31"/>
      <c r="F1843" s="32"/>
      <c r="G1843" s="33"/>
    </row>
    <row r="1844" ht="15.75" customHeight="1">
      <c r="A1844" s="28"/>
      <c r="B1844" s="29"/>
      <c r="C1844" s="30"/>
      <c r="D1844" s="30"/>
      <c r="E1844" s="31"/>
      <c r="F1844" s="32"/>
      <c r="G1844" s="33"/>
    </row>
    <row r="1845" ht="15.75" customHeight="1">
      <c r="A1845" s="28"/>
      <c r="B1845" s="29"/>
      <c r="C1845" s="30"/>
      <c r="D1845" s="30"/>
      <c r="E1845" s="31"/>
      <c r="F1845" s="32"/>
      <c r="G1845" s="33"/>
    </row>
    <row r="1846" ht="15.75" customHeight="1">
      <c r="A1846" s="28"/>
      <c r="B1846" s="29"/>
      <c r="C1846" s="30"/>
      <c r="D1846" s="30"/>
      <c r="E1846" s="31"/>
      <c r="F1846" s="32"/>
      <c r="G1846" s="33"/>
    </row>
    <row r="1847" ht="15.75" customHeight="1">
      <c r="A1847" s="28"/>
      <c r="B1847" s="29"/>
      <c r="C1847" s="30"/>
      <c r="D1847" s="30"/>
      <c r="E1847" s="31"/>
      <c r="F1847" s="32"/>
      <c r="G1847" s="33"/>
    </row>
    <row r="1848" ht="15.75" customHeight="1">
      <c r="A1848" s="28"/>
      <c r="B1848" s="29"/>
      <c r="C1848" s="30"/>
      <c r="D1848" s="30"/>
      <c r="E1848" s="31"/>
      <c r="F1848" s="32"/>
      <c r="G1848" s="33"/>
    </row>
    <row r="1849" ht="15.75" customHeight="1">
      <c r="A1849" s="28"/>
      <c r="B1849" s="29"/>
      <c r="C1849" s="30"/>
      <c r="D1849" s="30"/>
      <c r="E1849" s="31"/>
      <c r="F1849" s="32"/>
      <c r="G1849" s="33"/>
    </row>
    <row r="1850" ht="15.75" customHeight="1">
      <c r="A1850" s="28"/>
      <c r="B1850" s="29"/>
      <c r="C1850" s="30"/>
      <c r="D1850" s="30"/>
      <c r="E1850" s="31"/>
      <c r="F1850" s="32"/>
      <c r="G1850" s="33"/>
    </row>
    <row r="1851" ht="15.75" customHeight="1">
      <c r="A1851" s="28"/>
      <c r="B1851" s="29"/>
      <c r="C1851" s="30"/>
      <c r="D1851" s="30"/>
      <c r="E1851" s="31"/>
      <c r="F1851" s="32"/>
      <c r="G1851" s="33"/>
    </row>
    <row r="1852" ht="15.75" customHeight="1">
      <c r="A1852" s="28"/>
      <c r="B1852" s="29"/>
      <c r="C1852" s="30"/>
      <c r="D1852" s="30"/>
      <c r="E1852" s="31"/>
      <c r="F1852" s="32"/>
      <c r="G1852" s="33"/>
    </row>
    <row r="1853" ht="15.75" customHeight="1">
      <c r="A1853" s="28"/>
      <c r="B1853" s="29"/>
      <c r="C1853" s="30"/>
      <c r="D1853" s="30"/>
      <c r="E1853" s="31"/>
      <c r="F1853" s="32"/>
      <c r="G1853" s="33"/>
    </row>
    <row r="1854" ht="15.75" customHeight="1">
      <c r="A1854" s="28"/>
      <c r="B1854" s="29"/>
      <c r="C1854" s="30"/>
      <c r="D1854" s="30"/>
      <c r="E1854" s="31"/>
      <c r="F1854" s="32"/>
      <c r="G1854" s="33"/>
    </row>
    <row r="1855" ht="15.75" customHeight="1">
      <c r="A1855" s="28"/>
      <c r="B1855" s="29"/>
      <c r="C1855" s="30"/>
      <c r="D1855" s="30"/>
      <c r="E1855" s="31"/>
      <c r="F1855" s="32"/>
      <c r="G1855" s="33"/>
    </row>
    <row r="1856" ht="15.75" customHeight="1">
      <c r="A1856" s="28"/>
      <c r="B1856" s="29"/>
      <c r="C1856" s="30"/>
      <c r="D1856" s="30"/>
      <c r="E1856" s="31"/>
      <c r="F1856" s="32"/>
      <c r="G1856" s="33"/>
    </row>
    <row r="1857" ht="15.75" customHeight="1">
      <c r="A1857" s="28"/>
      <c r="B1857" s="29"/>
      <c r="C1857" s="30"/>
      <c r="D1857" s="30"/>
      <c r="E1857" s="31"/>
      <c r="F1857" s="32"/>
      <c r="G1857" s="33"/>
    </row>
    <row r="1858" ht="15.75" customHeight="1">
      <c r="A1858" s="28"/>
      <c r="B1858" s="29"/>
      <c r="C1858" s="30"/>
      <c r="D1858" s="30"/>
      <c r="E1858" s="31"/>
      <c r="F1858" s="32"/>
      <c r="G1858" s="33"/>
    </row>
    <row r="1859" ht="15.75" customHeight="1">
      <c r="A1859" s="28"/>
      <c r="B1859" s="29"/>
      <c r="C1859" s="30"/>
      <c r="D1859" s="30"/>
      <c r="E1859" s="31"/>
      <c r="F1859" s="32"/>
      <c r="G1859" s="33"/>
    </row>
    <row r="1860" ht="15.75" customHeight="1">
      <c r="A1860" s="28"/>
      <c r="B1860" s="29"/>
      <c r="C1860" s="30"/>
      <c r="D1860" s="30"/>
      <c r="E1860" s="31"/>
      <c r="F1860" s="32"/>
      <c r="G1860" s="33"/>
    </row>
    <row r="1861" ht="15.75" customHeight="1">
      <c r="A1861" s="28"/>
      <c r="B1861" s="29"/>
      <c r="C1861" s="30"/>
      <c r="D1861" s="30"/>
      <c r="E1861" s="31"/>
      <c r="F1861" s="32"/>
      <c r="G1861" s="33"/>
    </row>
    <row r="1862" ht="15.75" customHeight="1">
      <c r="A1862" s="28"/>
      <c r="B1862" s="29"/>
      <c r="C1862" s="30"/>
      <c r="D1862" s="30"/>
      <c r="E1862" s="31"/>
      <c r="F1862" s="32"/>
      <c r="G1862" s="33"/>
    </row>
    <row r="1863" ht="15.75" customHeight="1">
      <c r="A1863" s="28"/>
      <c r="B1863" s="29"/>
      <c r="C1863" s="30"/>
      <c r="D1863" s="30"/>
      <c r="E1863" s="31"/>
      <c r="F1863" s="32"/>
      <c r="G1863" s="33"/>
    </row>
    <row r="1864" ht="15.75" customHeight="1">
      <c r="A1864" s="28"/>
      <c r="B1864" s="29"/>
      <c r="C1864" s="30"/>
      <c r="D1864" s="30"/>
      <c r="E1864" s="31"/>
      <c r="F1864" s="32"/>
      <c r="G1864" s="33"/>
    </row>
    <row r="1865" ht="15.75" customHeight="1">
      <c r="A1865" s="28"/>
      <c r="B1865" s="29"/>
      <c r="C1865" s="30"/>
      <c r="D1865" s="30"/>
      <c r="E1865" s="31"/>
      <c r="F1865" s="32"/>
      <c r="G1865" s="33"/>
    </row>
    <row r="1866" ht="15.75" customHeight="1">
      <c r="A1866" s="28"/>
      <c r="B1866" s="29"/>
      <c r="C1866" s="30"/>
      <c r="D1866" s="30"/>
      <c r="E1866" s="31"/>
      <c r="F1866" s="32"/>
      <c r="G1866" s="33"/>
    </row>
    <row r="1867" ht="15.75" customHeight="1">
      <c r="A1867" s="28"/>
      <c r="B1867" s="29"/>
      <c r="C1867" s="30"/>
      <c r="D1867" s="30"/>
      <c r="E1867" s="31"/>
      <c r="F1867" s="32"/>
      <c r="G1867" s="33"/>
    </row>
    <row r="1868" ht="15.75" customHeight="1">
      <c r="A1868" s="28"/>
      <c r="B1868" s="29"/>
      <c r="C1868" s="30"/>
      <c r="D1868" s="30"/>
      <c r="E1868" s="31"/>
      <c r="F1868" s="32"/>
      <c r="G1868" s="33"/>
    </row>
    <row r="1869" ht="15.75" customHeight="1">
      <c r="A1869" s="28"/>
      <c r="B1869" s="29"/>
      <c r="C1869" s="30"/>
      <c r="D1869" s="30"/>
      <c r="E1869" s="31"/>
      <c r="F1869" s="32"/>
      <c r="G1869" s="33"/>
    </row>
    <row r="1870" ht="15.75" customHeight="1">
      <c r="A1870" s="28"/>
      <c r="B1870" s="29"/>
      <c r="C1870" s="30"/>
      <c r="D1870" s="30"/>
      <c r="E1870" s="31"/>
      <c r="F1870" s="32"/>
      <c r="G1870" s="33"/>
    </row>
    <row r="1871" ht="15.75" customHeight="1">
      <c r="A1871" s="28"/>
      <c r="B1871" s="29"/>
      <c r="C1871" s="30"/>
      <c r="D1871" s="30"/>
      <c r="E1871" s="31"/>
      <c r="F1871" s="32"/>
      <c r="G1871" s="33"/>
    </row>
    <row r="1872" ht="15.75" customHeight="1">
      <c r="A1872" s="28"/>
      <c r="B1872" s="29"/>
      <c r="C1872" s="30"/>
      <c r="D1872" s="30"/>
      <c r="E1872" s="31"/>
      <c r="F1872" s="32"/>
      <c r="G1872" s="33"/>
    </row>
    <row r="1873" ht="15.75" customHeight="1">
      <c r="A1873" s="28"/>
      <c r="B1873" s="29"/>
      <c r="C1873" s="30"/>
      <c r="D1873" s="30"/>
      <c r="E1873" s="31"/>
      <c r="F1873" s="32"/>
      <c r="G1873" s="33"/>
    </row>
    <row r="1874" ht="15.75" customHeight="1">
      <c r="A1874" s="28"/>
      <c r="B1874" s="29"/>
      <c r="C1874" s="30"/>
      <c r="D1874" s="30"/>
      <c r="E1874" s="31"/>
      <c r="F1874" s="32"/>
      <c r="G1874" s="33"/>
    </row>
    <row r="1875" ht="15.75" customHeight="1">
      <c r="A1875" s="28"/>
      <c r="B1875" s="29"/>
      <c r="C1875" s="30"/>
      <c r="D1875" s="30"/>
      <c r="E1875" s="31"/>
      <c r="F1875" s="32"/>
      <c r="G1875" s="33"/>
    </row>
    <row r="1876" ht="15.75" customHeight="1">
      <c r="A1876" s="28"/>
      <c r="B1876" s="29"/>
      <c r="C1876" s="30"/>
      <c r="D1876" s="30"/>
      <c r="E1876" s="31"/>
      <c r="F1876" s="32"/>
      <c r="G1876" s="33"/>
    </row>
    <row r="1877" ht="15.75" customHeight="1">
      <c r="A1877" s="28"/>
      <c r="B1877" s="29"/>
      <c r="C1877" s="30"/>
      <c r="D1877" s="30"/>
      <c r="E1877" s="31"/>
      <c r="F1877" s="32"/>
      <c r="G1877" s="33"/>
    </row>
    <row r="1878" ht="15.75" customHeight="1">
      <c r="A1878" s="28"/>
      <c r="B1878" s="29"/>
      <c r="C1878" s="30"/>
      <c r="D1878" s="30"/>
      <c r="E1878" s="31"/>
      <c r="F1878" s="32"/>
      <c r="G1878" s="33"/>
    </row>
    <row r="1879" ht="15.75" customHeight="1">
      <c r="A1879" s="28"/>
      <c r="B1879" s="29"/>
      <c r="C1879" s="30"/>
      <c r="D1879" s="30"/>
      <c r="E1879" s="31"/>
      <c r="F1879" s="32"/>
      <c r="G1879" s="33"/>
    </row>
    <row r="1880" ht="15.75" customHeight="1">
      <c r="A1880" s="28"/>
      <c r="B1880" s="29"/>
      <c r="C1880" s="30"/>
      <c r="D1880" s="30"/>
      <c r="E1880" s="31"/>
      <c r="F1880" s="32"/>
      <c r="G1880" s="33"/>
    </row>
    <row r="1881" ht="15.75" customHeight="1">
      <c r="A1881" s="28"/>
      <c r="B1881" s="29"/>
      <c r="C1881" s="30"/>
      <c r="D1881" s="30"/>
      <c r="E1881" s="31"/>
      <c r="F1881" s="32"/>
      <c r="G1881" s="33"/>
    </row>
    <row r="1882" ht="15.75" customHeight="1">
      <c r="A1882" s="28"/>
      <c r="B1882" s="29"/>
      <c r="C1882" s="30"/>
      <c r="D1882" s="30"/>
      <c r="E1882" s="31"/>
      <c r="F1882" s="32"/>
      <c r="G1882" s="33"/>
    </row>
    <row r="1883" ht="15.75" customHeight="1">
      <c r="A1883" s="28"/>
      <c r="B1883" s="29"/>
      <c r="C1883" s="30"/>
      <c r="D1883" s="30"/>
      <c r="E1883" s="31"/>
      <c r="F1883" s="32"/>
      <c r="G1883" s="33"/>
    </row>
    <row r="1884" ht="15.75" customHeight="1">
      <c r="A1884" s="28"/>
      <c r="B1884" s="29"/>
      <c r="C1884" s="30"/>
      <c r="D1884" s="30"/>
      <c r="E1884" s="31"/>
      <c r="F1884" s="32"/>
      <c r="G1884" s="33"/>
    </row>
    <row r="1885" ht="15.75" customHeight="1">
      <c r="A1885" s="28"/>
      <c r="B1885" s="29"/>
      <c r="C1885" s="30"/>
      <c r="D1885" s="30"/>
      <c r="E1885" s="31"/>
      <c r="F1885" s="32"/>
      <c r="G1885" s="33"/>
    </row>
    <row r="1886" ht="15.75" customHeight="1">
      <c r="A1886" s="28"/>
      <c r="B1886" s="29"/>
      <c r="C1886" s="30"/>
      <c r="D1886" s="30"/>
      <c r="E1886" s="31"/>
      <c r="F1886" s="32"/>
      <c r="G1886" s="33"/>
    </row>
    <row r="1887" ht="15.75" customHeight="1">
      <c r="A1887" s="28"/>
      <c r="B1887" s="29"/>
      <c r="C1887" s="30"/>
      <c r="D1887" s="30"/>
      <c r="E1887" s="31"/>
      <c r="F1887" s="32"/>
      <c r="G1887" s="33"/>
    </row>
    <row r="1888" ht="15.75" customHeight="1">
      <c r="A1888" s="28"/>
      <c r="B1888" s="29"/>
      <c r="C1888" s="30"/>
      <c r="D1888" s="30"/>
      <c r="E1888" s="31"/>
      <c r="F1888" s="32"/>
      <c r="G1888" s="33"/>
    </row>
    <row r="1889" ht="15.75" customHeight="1">
      <c r="A1889" s="28"/>
      <c r="B1889" s="29"/>
      <c r="C1889" s="30"/>
      <c r="D1889" s="30"/>
      <c r="E1889" s="31"/>
      <c r="F1889" s="32"/>
      <c r="G1889" s="33"/>
    </row>
    <row r="1890" ht="15.75" customHeight="1">
      <c r="A1890" s="28"/>
      <c r="B1890" s="29"/>
      <c r="C1890" s="30"/>
      <c r="D1890" s="30"/>
      <c r="E1890" s="31"/>
      <c r="F1890" s="32"/>
      <c r="G1890" s="33"/>
    </row>
    <row r="1891" ht="15.75" customHeight="1">
      <c r="A1891" s="28"/>
      <c r="B1891" s="29"/>
      <c r="C1891" s="30"/>
      <c r="D1891" s="30"/>
      <c r="E1891" s="31"/>
      <c r="F1891" s="32"/>
      <c r="G1891" s="33"/>
    </row>
    <row r="1892" ht="15.75" customHeight="1">
      <c r="A1892" s="28"/>
      <c r="B1892" s="29"/>
      <c r="C1892" s="30"/>
      <c r="D1892" s="30"/>
      <c r="E1892" s="31"/>
      <c r="F1892" s="32"/>
      <c r="G1892" s="33"/>
    </row>
    <row r="1893" ht="15.75" customHeight="1">
      <c r="A1893" s="28"/>
      <c r="B1893" s="29"/>
      <c r="C1893" s="30"/>
      <c r="D1893" s="30"/>
      <c r="E1893" s="31"/>
      <c r="F1893" s="32"/>
      <c r="G1893" s="33"/>
    </row>
    <row r="1894" ht="15.75" customHeight="1">
      <c r="A1894" s="28"/>
      <c r="B1894" s="29"/>
      <c r="C1894" s="30"/>
      <c r="D1894" s="30"/>
      <c r="E1894" s="31"/>
      <c r="F1894" s="32"/>
      <c r="G1894" s="33"/>
    </row>
    <row r="1895" ht="15.75" customHeight="1">
      <c r="A1895" s="28"/>
      <c r="B1895" s="29"/>
      <c r="C1895" s="30"/>
      <c r="D1895" s="30"/>
      <c r="E1895" s="31"/>
      <c r="F1895" s="32"/>
      <c r="G1895" s="33"/>
    </row>
    <row r="1896" ht="15.75" customHeight="1">
      <c r="A1896" s="28"/>
      <c r="B1896" s="29"/>
      <c r="C1896" s="30"/>
      <c r="D1896" s="30"/>
      <c r="E1896" s="31"/>
      <c r="F1896" s="32"/>
      <c r="G1896" s="33"/>
    </row>
    <row r="1897" ht="15.75" customHeight="1">
      <c r="A1897" s="28"/>
      <c r="B1897" s="29"/>
      <c r="C1897" s="30"/>
      <c r="D1897" s="30"/>
      <c r="E1897" s="31"/>
      <c r="F1897" s="32"/>
      <c r="G1897" s="33"/>
    </row>
    <row r="1898" ht="15.75" customHeight="1">
      <c r="A1898" s="28"/>
      <c r="B1898" s="29"/>
      <c r="C1898" s="30"/>
      <c r="D1898" s="30"/>
      <c r="E1898" s="31"/>
      <c r="F1898" s="32"/>
      <c r="G1898" s="33"/>
    </row>
    <row r="1899" ht="15.75" customHeight="1">
      <c r="A1899" s="28"/>
      <c r="B1899" s="29"/>
      <c r="C1899" s="30"/>
      <c r="D1899" s="30"/>
      <c r="E1899" s="31"/>
      <c r="F1899" s="32"/>
      <c r="G1899" s="33"/>
    </row>
    <row r="1900" ht="15.75" customHeight="1">
      <c r="A1900" s="28"/>
      <c r="B1900" s="29"/>
      <c r="C1900" s="30"/>
      <c r="D1900" s="30"/>
      <c r="E1900" s="31"/>
      <c r="F1900" s="32"/>
      <c r="G1900" s="33"/>
    </row>
    <row r="1901" ht="15.75" customHeight="1">
      <c r="A1901" s="28"/>
      <c r="B1901" s="29"/>
      <c r="C1901" s="30"/>
      <c r="D1901" s="30"/>
      <c r="E1901" s="31"/>
      <c r="F1901" s="32"/>
      <c r="G1901" s="33"/>
    </row>
    <row r="1902" ht="15.75" customHeight="1">
      <c r="A1902" s="28"/>
      <c r="B1902" s="29"/>
      <c r="C1902" s="30"/>
      <c r="D1902" s="30"/>
      <c r="E1902" s="31"/>
      <c r="F1902" s="32"/>
      <c r="G1902" s="33"/>
    </row>
    <row r="1903" ht="15.75" customHeight="1">
      <c r="A1903" s="28"/>
      <c r="B1903" s="29"/>
      <c r="C1903" s="30"/>
      <c r="D1903" s="30"/>
      <c r="E1903" s="31"/>
      <c r="F1903" s="32"/>
      <c r="G1903" s="33"/>
    </row>
    <row r="1904" ht="15.75" customHeight="1">
      <c r="A1904" s="28"/>
      <c r="B1904" s="29"/>
      <c r="C1904" s="30"/>
      <c r="D1904" s="30"/>
      <c r="E1904" s="31"/>
      <c r="F1904" s="32"/>
      <c r="G1904" s="33"/>
    </row>
    <row r="1905" ht="15.75" customHeight="1">
      <c r="A1905" s="28"/>
      <c r="B1905" s="29"/>
      <c r="C1905" s="30"/>
      <c r="D1905" s="30"/>
      <c r="E1905" s="31"/>
      <c r="F1905" s="32"/>
      <c r="G1905" s="33"/>
    </row>
    <row r="1906" ht="15.75" customHeight="1">
      <c r="A1906" s="28"/>
      <c r="B1906" s="29"/>
      <c r="C1906" s="30"/>
      <c r="D1906" s="30"/>
      <c r="E1906" s="31"/>
      <c r="F1906" s="32"/>
      <c r="G1906" s="33"/>
    </row>
    <row r="1907" ht="15.75" customHeight="1">
      <c r="A1907" s="28"/>
      <c r="B1907" s="29"/>
      <c r="C1907" s="30"/>
      <c r="D1907" s="30"/>
      <c r="E1907" s="31"/>
      <c r="F1907" s="32"/>
      <c r="G1907" s="33"/>
    </row>
    <row r="1908" ht="15.75" customHeight="1">
      <c r="A1908" s="28"/>
      <c r="B1908" s="29"/>
      <c r="C1908" s="30"/>
      <c r="D1908" s="30"/>
      <c r="E1908" s="31"/>
      <c r="F1908" s="32"/>
      <c r="G1908" s="33"/>
    </row>
    <row r="1909" ht="15.75" customHeight="1">
      <c r="A1909" s="28"/>
      <c r="B1909" s="29"/>
      <c r="C1909" s="30"/>
      <c r="D1909" s="30"/>
      <c r="E1909" s="31"/>
      <c r="F1909" s="32"/>
      <c r="G1909" s="33"/>
    </row>
    <row r="1910" ht="15.75" customHeight="1">
      <c r="A1910" s="28"/>
      <c r="B1910" s="29"/>
      <c r="C1910" s="30"/>
      <c r="D1910" s="30"/>
      <c r="E1910" s="31"/>
      <c r="F1910" s="32"/>
      <c r="G1910" s="33"/>
    </row>
    <row r="1911" ht="15.75" customHeight="1">
      <c r="A1911" s="28"/>
      <c r="B1911" s="29"/>
      <c r="C1911" s="30"/>
      <c r="D1911" s="30"/>
      <c r="E1911" s="31"/>
      <c r="F1911" s="32"/>
      <c r="G1911" s="33"/>
    </row>
    <row r="1912" ht="15.75" customHeight="1">
      <c r="A1912" s="28"/>
      <c r="B1912" s="29"/>
      <c r="C1912" s="30"/>
      <c r="D1912" s="30"/>
      <c r="E1912" s="31"/>
      <c r="F1912" s="32"/>
      <c r="G1912" s="33"/>
    </row>
    <row r="1913" ht="15.75" customHeight="1">
      <c r="A1913" s="28"/>
      <c r="B1913" s="29"/>
      <c r="C1913" s="30"/>
      <c r="D1913" s="30"/>
      <c r="E1913" s="31"/>
      <c r="F1913" s="32"/>
      <c r="G1913" s="33"/>
    </row>
    <row r="1914" ht="15.75" customHeight="1">
      <c r="A1914" s="28"/>
      <c r="B1914" s="29"/>
      <c r="C1914" s="30"/>
      <c r="D1914" s="30"/>
      <c r="E1914" s="31"/>
      <c r="F1914" s="32"/>
      <c r="G1914" s="33"/>
    </row>
    <row r="1915" ht="15.75" customHeight="1">
      <c r="A1915" s="28"/>
      <c r="B1915" s="29"/>
      <c r="C1915" s="30"/>
      <c r="D1915" s="30"/>
      <c r="E1915" s="31"/>
      <c r="F1915" s="32"/>
      <c r="G1915" s="33"/>
    </row>
    <row r="1916" ht="15.75" customHeight="1">
      <c r="A1916" s="28"/>
      <c r="B1916" s="29"/>
      <c r="C1916" s="30"/>
      <c r="D1916" s="30"/>
      <c r="E1916" s="31"/>
      <c r="F1916" s="32"/>
      <c r="G1916" s="33"/>
    </row>
    <row r="1917" ht="15.75" customHeight="1">
      <c r="A1917" s="28"/>
      <c r="B1917" s="29"/>
      <c r="C1917" s="30"/>
      <c r="D1917" s="30"/>
      <c r="E1917" s="31"/>
      <c r="F1917" s="32"/>
      <c r="G1917" s="33"/>
    </row>
    <row r="1918" ht="15.75" customHeight="1">
      <c r="A1918" s="28"/>
      <c r="B1918" s="29"/>
      <c r="C1918" s="30"/>
      <c r="D1918" s="30"/>
      <c r="E1918" s="31"/>
      <c r="F1918" s="32"/>
      <c r="G1918" s="33"/>
    </row>
    <row r="1919" ht="15.75" customHeight="1">
      <c r="A1919" s="28"/>
      <c r="B1919" s="29"/>
      <c r="C1919" s="30"/>
      <c r="D1919" s="30"/>
      <c r="E1919" s="31"/>
      <c r="F1919" s="32"/>
      <c r="G1919" s="33"/>
    </row>
    <row r="1920" ht="15.75" customHeight="1">
      <c r="A1920" s="28"/>
      <c r="B1920" s="29"/>
      <c r="C1920" s="30"/>
      <c r="D1920" s="30"/>
      <c r="E1920" s="31"/>
      <c r="F1920" s="32"/>
      <c r="G1920" s="33"/>
    </row>
    <row r="1921" ht="15.75" customHeight="1">
      <c r="A1921" s="28"/>
      <c r="B1921" s="29"/>
      <c r="C1921" s="30"/>
      <c r="D1921" s="30"/>
      <c r="E1921" s="31"/>
      <c r="F1921" s="32"/>
      <c r="G1921" s="33"/>
    </row>
    <row r="1922" ht="15.75" customHeight="1">
      <c r="A1922" s="28"/>
      <c r="B1922" s="29"/>
      <c r="C1922" s="30"/>
      <c r="D1922" s="30"/>
      <c r="E1922" s="31"/>
      <c r="F1922" s="32"/>
      <c r="G1922" s="33"/>
    </row>
    <row r="1923" ht="15.75" customHeight="1">
      <c r="A1923" s="28"/>
      <c r="B1923" s="29"/>
      <c r="C1923" s="30"/>
      <c r="D1923" s="30"/>
      <c r="E1923" s="31"/>
      <c r="F1923" s="32"/>
      <c r="G1923" s="33"/>
    </row>
    <row r="1924" ht="15.75" customHeight="1">
      <c r="A1924" s="28"/>
      <c r="B1924" s="29"/>
      <c r="C1924" s="30"/>
      <c r="D1924" s="30"/>
      <c r="E1924" s="31"/>
      <c r="F1924" s="32"/>
      <c r="G1924" s="33"/>
    </row>
    <row r="1925" ht="15.75" customHeight="1">
      <c r="A1925" s="28"/>
      <c r="B1925" s="29"/>
      <c r="C1925" s="30"/>
      <c r="D1925" s="30"/>
      <c r="E1925" s="31"/>
      <c r="F1925" s="32"/>
      <c r="G1925" s="33"/>
    </row>
    <row r="1926" ht="15.75" customHeight="1">
      <c r="A1926" s="28"/>
      <c r="B1926" s="29"/>
      <c r="C1926" s="30"/>
      <c r="D1926" s="30"/>
      <c r="E1926" s="31"/>
      <c r="F1926" s="32"/>
      <c r="G1926" s="33"/>
    </row>
    <row r="1927" ht="15.75" customHeight="1">
      <c r="A1927" s="28"/>
      <c r="B1927" s="29"/>
      <c r="C1927" s="30"/>
      <c r="D1927" s="30"/>
      <c r="E1927" s="31"/>
      <c r="F1927" s="32"/>
      <c r="G1927" s="33"/>
    </row>
    <row r="1928" ht="15.75" customHeight="1">
      <c r="A1928" s="28"/>
      <c r="B1928" s="29"/>
      <c r="C1928" s="30"/>
      <c r="D1928" s="30"/>
      <c r="E1928" s="31"/>
      <c r="F1928" s="32"/>
      <c r="G1928" s="33"/>
    </row>
    <row r="1929" ht="15.75" customHeight="1">
      <c r="A1929" s="28"/>
      <c r="B1929" s="29"/>
      <c r="C1929" s="30"/>
      <c r="D1929" s="30"/>
      <c r="E1929" s="31"/>
      <c r="F1929" s="32"/>
      <c r="G1929" s="33"/>
    </row>
    <row r="1930" ht="15.75" customHeight="1">
      <c r="A1930" s="28"/>
      <c r="B1930" s="29"/>
      <c r="C1930" s="30"/>
      <c r="D1930" s="30"/>
      <c r="E1930" s="31"/>
      <c r="F1930" s="32"/>
      <c r="G1930" s="33"/>
    </row>
    <row r="1931" ht="15.75" customHeight="1">
      <c r="A1931" s="28"/>
      <c r="B1931" s="29"/>
      <c r="C1931" s="30"/>
      <c r="D1931" s="30"/>
      <c r="E1931" s="31"/>
      <c r="F1931" s="32"/>
      <c r="G1931" s="33"/>
    </row>
    <row r="1932" ht="15.75" customHeight="1">
      <c r="A1932" s="28"/>
      <c r="B1932" s="29"/>
      <c r="C1932" s="30"/>
      <c r="D1932" s="30"/>
      <c r="E1932" s="31"/>
      <c r="F1932" s="32"/>
      <c r="G1932" s="33"/>
    </row>
    <row r="1933" ht="15.75" customHeight="1">
      <c r="A1933" s="28"/>
      <c r="B1933" s="29"/>
      <c r="C1933" s="30"/>
      <c r="D1933" s="30"/>
      <c r="E1933" s="31"/>
      <c r="F1933" s="32"/>
      <c r="G1933" s="33"/>
    </row>
    <row r="1934" ht="15.75" customHeight="1">
      <c r="A1934" s="28"/>
      <c r="B1934" s="29"/>
      <c r="C1934" s="30"/>
      <c r="D1934" s="30"/>
      <c r="E1934" s="31"/>
      <c r="F1934" s="32"/>
      <c r="G1934" s="33"/>
    </row>
    <row r="1935" ht="15.75" customHeight="1">
      <c r="A1935" s="28"/>
      <c r="B1935" s="29"/>
      <c r="C1935" s="30"/>
      <c r="D1935" s="30"/>
      <c r="E1935" s="31"/>
      <c r="F1935" s="32"/>
      <c r="G1935" s="33"/>
    </row>
    <row r="1936" ht="15.75" customHeight="1">
      <c r="A1936" s="28"/>
      <c r="B1936" s="29"/>
      <c r="C1936" s="30"/>
      <c r="D1936" s="30"/>
      <c r="E1936" s="31"/>
      <c r="F1936" s="32"/>
      <c r="G1936" s="33"/>
    </row>
    <row r="1937" ht="15.75" customHeight="1">
      <c r="A1937" s="28"/>
      <c r="B1937" s="29"/>
      <c r="C1937" s="30"/>
      <c r="D1937" s="30"/>
      <c r="E1937" s="31"/>
      <c r="F1937" s="32"/>
      <c r="G1937" s="33"/>
    </row>
    <row r="1938" ht="15.75" customHeight="1">
      <c r="A1938" s="28"/>
      <c r="B1938" s="29"/>
      <c r="C1938" s="30"/>
      <c r="D1938" s="30"/>
      <c r="E1938" s="31"/>
      <c r="F1938" s="32"/>
      <c r="G1938" s="33"/>
    </row>
    <row r="1939" ht="15.75" customHeight="1">
      <c r="A1939" s="28"/>
      <c r="B1939" s="29"/>
      <c r="C1939" s="30"/>
      <c r="D1939" s="30"/>
      <c r="E1939" s="31"/>
      <c r="F1939" s="32"/>
      <c r="G1939" s="33"/>
    </row>
    <row r="1940" ht="15.75" customHeight="1">
      <c r="A1940" s="28"/>
      <c r="B1940" s="29"/>
      <c r="C1940" s="30"/>
      <c r="D1940" s="30"/>
      <c r="E1940" s="31"/>
      <c r="F1940" s="32"/>
      <c r="G1940" s="33"/>
    </row>
    <row r="1941" ht="15.75" customHeight="1">
      <c r="A1941" s="28"/>
      <c r="B1941" s="29"/>
      <c r="C1941" s="30"/>
      <c r="D1941" s="30"/>
      <c r="E1941" s="31"/>
      <c r="F1941" s="32"/>
      <c r="G1941" s="33"/>
    </row>
    <row r="1942" ht="15.75" customHeight="1">
      <c r="A1942" s="28"/>
      <c r="B1942" s="29"/>
      <c r="C1942" s="30"/>
      <c r="D1942" s="30"/>
      <c r="E1942" s="31"/>
      <c r="F1942" s="32"/>
      <c r="G1942" s="33"/>
    </row>
    <row r="1943" ht="15.75" customHeight="1">
      <c r="A1943" s="28"/>
      <c r="B1943" s="29"/>
      <c r="C1943" s="30"/>
      <c r="D1943" s="30"/>
      <c r="E1943" s="31"/>
      <c r="F1943" s="32"/>
      <c r="G1943" s="33"/>
    </row>
    <row r="1944" ht="15.75" customHeight="1">
      <c r="A1944" s="28"/>
      <c r="B1944" s="29"/>
      <c r="C1944" s="30"/>
      <c r="D1944" s="30"/>
      <c r="E1944" s="31"/>
      <c r="F1944" s="32"/>
      <c r="G1944" s="33"/>
    </row>
    <row r="1945" ht="15.75" customHeight="1">
      <c r="A1945" s="28"/>
      <c r="B1945" s="29"/>
      <c r="C1945" s="30"/>
      <c r="D1945" s="30"/>
      <c r="E1945" s="31"/>
      <c r="F1945" s="32"/>
      <c r="G1945" s="33"/>
    </row>
    <row r="1946" ht="15.75" customHeight="1">
      <c r="A1946" s="28"/>
      <c r="B1946" s="29"/>
      <c r="C1946" s="30"/>
      <c r="D1946" s="30"/>
      <c r="E1946" s="31"/>
      <c r="F1946" s="32"/>
      <c r="G1946" s="33"/>
    </row>
    <row r="1947" ht="15.75" customHeight="1">
      <c r="A1947" s="28"/>
      <c r="B1947" s="29"/>
      <c r="C1947" s="30"/>
      <c r="D1947" s="30"/>
      <c r="E1947" s="31"/>
      <c r="F1947" s="32"/>
      <c r="G1947" s="33"/>
    </row>
    <row r="1948" ht="15.75" customHeight="1">
      <c r="A1948" s="28"/>
      <c r="B1948" s="29"/>
      <c r="C1948" s="30"/>
      <c r="D1948" s="30"/>
      <c r="E1948" s="31"/>
      <c r="F1948" s="32"/>
      <c r="G1948" s="33"/>
    </row>
    <row r="1949" ht="15.75" customHeight="1">
      <c r="A1949" s="28"/>
      <c r="B1949" s="29"/>
      <c r="C1949" s="30"/>
      <c r="D1949" s="30"/>
      <c r="E1949" s="31"/>
      <c r="F1949" s="32"/>
      <c r="G1949" s="33"/>
    </row>
    <row r="1950" ht="15.75" customHeight="1">
      <c r="A1950" s="28"/>
      <c r="B1950" s="29"/>
      <c r="C1950" s="30"/>
      <c r="D1950" s="30"/>
      <c r="E1950" s="31"/>
      <c r="F1950" s="32"/>
      <c r="G1950" s="33"/>
    </row>
    <row r="1951" ht="15.75" customHeight="1">
      <c r="A1951" s="28"/>
      <c r="B1951" s="29"/>
      <c r="C1951" s="30"/>
      <c r="D1951" s="30"/>
      <c r="E1951" s="31"/>
      <c r="F1951" s="32"/>
      <c r="G1951" s="33"/>
    </row>
    <row r="1952" ht="15.75" customHeight="1">
      <c r="A1952" s="28"/>
      <c r="B1952" s="29"/>
      <c r="C1952" s="30"/>
      <c r="D1952" s="30"/>
      <c r="E1952" s="31"/>
      <c r="F1952" s="32"/>
      <c r="G1952" s="33"/>
    </row>
    <row r="1953" ht="15.75" customHeight="1">
      <c r="A1953" s="28"/>
      <c r="B1953" s="29"/>
      <c r="C1953" s="30"/>
      <c r="D1953" s="30"/>
      <c r="E1953" s="31"/>
      <c r="F1953" s="32"/>
      <c r="G1953" s="33"/>
    </row>
    <row r="1954" ht="15.75" customHeight="1">
      <c r="A1954" s="28"/>
      <c r="B1954" s="29"/>
      <c r="C1954" s="30"/>
      <c r="D1954" s="30"/>
      <c r="E1954" s="31"/>
      <c r="F1954" s="32"/>
      <c r="G1954" s="33"/>
    </row>
    <row r="1955" ht="15.75" customHeight="1">
      <c r="A1955" s="28"/>
      <c r="B1955" s="29"/>
      <c r="C1955" s="30"/>
      <c r="D1955" s="30"/>
      <c r="E1955" s="31"/>
      <c r="F1955" s="32"/>
      <c r="G1955" s="33"/>
    </row>
    <row r="1956" ht="15.75" customHeight="1">
      <c r="A1956" s="28"/>
      <c r="B1956" s="29"/>
      <c r="C1956" s="30"/>
      <c r="D1956" s="30"/>
      <c r="E1956" s="31"/>
      <c r="F1956" s="32"/>
      <c r="G1956" s="33"/>
    </row>
    <row r="1957" ht="15.75" customHeight="1">
      <c r="A1957" s="28"/>
      <c r="B1957" s="29"/>
      <c r="C1957" s="30"/>
      <c r="D1957" s="30"/>
      <c r="E1957" s="31"/>
      <c r="F1957" s="32"/>
      <c r="G1957" s="33"/>
    </row>
    <row r="1958" ht="15.75" customHeight="1">
      <c r="A1958" s="28"/>
      <c r="B1958" s="29"/>
      <c r="C1958" s="30"/>
      <c r="D1958" s="30"/>
      <c r="E1958" s="31"/>
      <c r="F1958" s="32"/>
      <c r="G1958" s="33"/>
    </row>
    <row r="1959" ht="15.75" customHeight="1">
      <c r="A1959" s="28"/>
      <c r="B1959" s="29"/>
      <c r="C1959" s="30"/>
      <c r="D1959" s="30"/>
      <c r="E1959" s="31"/>
      <c r="F1959" s="32"/>
      <c r="G1959" s="33"/>
    </row>
    <row r="1960" ht="15.75" customHeight="1">
      <c r="A1960" s="28"/>
      <c r="B1960" s="29"/>
      <c r="C1960" s="30"/>
      <c r="D1960" s="30"/>
      <c r="E1960" s="31"/>
      <c r="F1960" s="32"/>
      <c r="G1960" s="33"/>
    </row>
    <row r="1961" ht="15.75" customHeight="1">
      <c r="A1961" s="28"/>
      <c r="B1961" s="29"/>
      <c r="C1961" s="30"/>
      <c r="D1961" s="30"/>
      <c r="E1961" s="31"/>
      <c r="F1961" s="32"/>
      <c r="G1961" s="33"/>
    </row>
    <row r="1962" ht="15.75" customHeight="1">
      <c r="A1962" s="28"/>
      <c r="B1962" s="29"/>
      <c r="C1962" s="30"/>
      <c r="D1962" s="30"/>
      <c r="E1962" s="31"/>
      <c r="F1962" s="32"/>
      <c r="G1962" s="33"/>
    </row>
    <row r="1963" ht="15.75" customHeight="1">
      <c r="A1963" s="28"/>
      <c r="B1963" s="29"/>
      <c r="C1963" s="30"/>
      <c r="D1963" s="30"/>
      <c r="E1963" s="31"/>
      <c r="F1963" s="32"/>
      <c r="G1963" s="33"/>
    </row>
    <row r="1964" ht="15.75" customHeight="1">
      <c r="A1964" s="28"/>
      <c r="B1964" s="29"/>
      <c r="C1964" s="30"/>
      <c r="D1964" s="30"/>
      <c r="E1964" s="31"/>
      <c r="F1964" s="32"/>
      <c r="G1964" s="33"/>
    </row>
    <row r="1965" ht="15.75" customHeight="1">
      <c r="A1965" s="28"/>
      <c r="B1965" s="29"/>
      <c r="C1965" s="30"/>
      <c r="D1965" s="30"/>
      <c r="E1965" s="31"/>
      <c r="F1965" s="32"/>
      <c r="G1965" s="33"/>
    </row>
    <row r="1966" ht="15.75" customHeight="1">
      <c r="A1966" s="28"/>
      <c r="B1966" s="29"/>
      <c r="C1966" s="30"/>
      <c r="D1966" s="30"/>
      <c r="E1966" s="31"/>
      <c r="F1966" s="32"/>
      <c r="G1966" s="33"/>
    </row>
    <row r="1967" ht="15.75" customHeight="1">
      <c r="A1967" s="28"/>
      <c r="B1967" s="29"/>
      <c r="C1967" s="30"/>
      <c r="D1967" s="30"/>
      <c r="E1967" s="31"/>
      <c r="F1967" s="32"/>
      <c r="G1967" s="33"/>
    </row>
    <row r="1968" ht="15.75" customHeight="1">
      <c r="A1968" s="28"/>
      <c r="B1968" s="29"/>
      <c r="C1968" s="30"/>
      <c r="D1968" s="30"/>
      <c r="E1968" s="31"/>
      <c r="F1968" s="32"/>
      <c r="G1968" s="33"/>
    </row>
    <row r="1969" ht="15.75" customHeight="1">
      <c r="A1969" s="28"/>
      <c r="B1969" s="29"/>
      <c r="C1969" s="30"/>
      <c r="D1969" s="30"/>
      <c r="E1969" s="31"/>
      <c r="F1969" s="32"/>
      <c r="G1969" s="33"/>
    </row>
    <row r="1970" ht="15.75" customHeight="1">
      <c r="A1970" s="28"/>
      <c r="B1970" s="29"/>
      <c r="C1970" s="30"/>
      <c r="D1970" s="30"/>
      <c r="E1970" s="31"/>
      <c r="F1970" s="32"/>
      <c r="G1970" s="33"/>
    </row>
    <row r="1971" ht="15.75" customHeight="1">
      <c r="A1971" s="28"/>
      <c r="B1971" s="29"/>
      <c r="C1971" s="30"/>
      <c r="D1971" s="30"/>
      <c r="E1971" s="31"/>
      <c r="F1971" s="32"/>
      <c r="G1971" s="33"/>
    </row>
    <row r="1972" ht="15.75" customHeight="1">
      <c r="A1972" s="28"/>
      <c r="B1972" s="29"/>
      <c r="C1972" s="30"/>
      <c r="D1972" s="30"/>
      <c r="E1972" s="31"/>
      <c r="F1972" s="32"/>
      <c r="G1972" s="33"/>
    </row>
    <row r="1973" ht="15.75" customHeight="1">
      <c r="A1973" s="28"/>
      <c r="B1973" s="29"/>
      <c r="C1973" s="30"/>
      <c r="D1973" s="30"/>
      <c r="E1973" s="31"/>
      <c r="F1973" s="32"/>
      <c r="G1973" s="33"/>
    </row>
    <row r="1974" ht="15.75" customHeight="1">
      <c r="A1974" s="28"/>
      <c r="B1974" s="29"/>
      <c r="C1974" s="30"/>
      <c r="D1974" s="30"/>
      <c r="E1974" s="31"/>
      <c r="F1974" s="32"/>
      <c r="G1974" s="33"/>
    </row>
    <row r="1975" ht="15.75" customHeight="1">
      <c r="A1975" s="28"/>
      <c r="B1975" s="29"/>
      <c r="C1975" s="30"/>
      <c r="D1975" s="30"/>
      <c r="E1975" s="31"/>
      <c r="F1975" s="32"/>
      <c r="G1975" s="33"/>
    </row>
    <row r="1976" ht="15.75" customHeight="1">
      <c r="A1976" s="28"/>
      <c r="B1976" s="29"/>
      <c r="C1976" s="30"/>
      <c r="D1976" s="30"/>
      <c r="E1976" s="31"/>
      <c r="F1976" s="32"/>
      <c r="G1976" s="33"/>
    </row>
    <row r="1977" ht="15.75" customHeight="1">
      <c r="A1977" s="28"/>
      <c r="B1977" s="29"/>
      <c r="C1977" s="30"/>
      <c r="D1977" s="30"/>
      <c r="E1977" s="31"/>
      <c r="F1977" s="32"/>
      <c r="G1977" s="33"/>
    </row>
    <row r="1978" ht="15.75" customHeight="1">
      <c r="A1978" s="28"/>
      <c r="B1978" s="29"/>
      <c r="C1978" s="30"/>
      <c r="D1978" s="30"/>
      <c r="E1978" s="31"/>
      <c r="F1978" s="32"/>
      <c r="G1978" s="33"/>
    </row>
    <row r="1979" ht="15.75" customHeight="1">
      <c r="A1979" s="28"/>
      <c r="B1979" s="29"/>
      <c r="C1979" s="30"/>
      <c r="D1979" s="30"/>
      <c r="E1979" s="31"/>
      <c r="F1979" s="32"/>
      <c r="G1979" s="33"/>
    </row>
    <row r="1980" ht="15.75" customHeight="1">
      <c r="A1980" s="28"/>
      <c r="B1980" s="29"/>
      <c r="C1980" s="30"/>
      <c r="D1980" s="30"/>
      <c r="E1980" s="31"/>
      <c r="F1980" s="32"/>
      <c r="G1980" s="33"/>
    </row>
    <row r="1981" ht="15.75" customHeight="1">
      <c r="A1981" s="28"/>
      <c r="B1981" s="29"/>
      <c r="C1981" s="30"/>
      <c r="D1981" s="30"/>
      <c r="E1981" s="31"/>
      <c r="F1981" s="32"/>
      <c r="G1981" s="33"/>
    </row>
    <row r="1982" ht="15.75" customHeight="1">
      <c r="A1982" s="28"/>
      <c r="B1982" s="29"/>
      <c r="C1982" s="30"/>
      <c r="D1982" s="30"/>
      <c r="E1982" s="31"/>
      <c r="F1982" s="32"/>
      <c r="G1982" s="33"/>
    </row>
    <row r="1983" ht="15.75" customHeight="1">
      <c r="A1983" s="28"/>
      <c r="B1983" s="29"/>
      <c r="C1983" s="30"/>
      <c r="D1983" s="30"/>
      <c r="E1983" s="31"/>
      <c r="F1983" s="32"/>
      <c r="G1983" s="33"/>
    </row>
    <row r="1984" ht="15.75" customHeight="1">
      <c r="A1984" s="28"/>
      <c r="B1984" s="29"/>
      <c r="C1984" s="30"/>
      <c r="D1984" s="30"/>
      <c r="E1984" s="31"/>
      <c r="F1984" s="32"/>
      <c r="G1984" s="33"/>
    </row>
    <row r="1985" ht="15.75" customHeight="1">
      <c r="A1985" s="28"/>
      <c r="B1985" s="29"/>
      <c r="C1985" s="30"/>
      <c r="D1985" s="30"/>
      <c r="E1985" s="31"/>
      <c r="F1985" s="32"/>
      <c r="G1985" s="33"/>
    </row>
    <row r="1986" ht="15.75" customHeight="1">
      <c r="A1986" s="28"/>
      <c r="B1986" s="29"/>
      <c r="C1986" s="30"/>
      <c r="D1986" s="30"/>
      <c r="E1986" s="31"/>
      <c r="F1986" s="32"/>
      <c r="G1986" s="33"/>
    </row>
    <row r="1987" ht="15.75" customHeight="1">
      <c r="A1987" s="28"/>
      <c r="B1987" s="29"/>
      <c r="C1987" s="30"/>
      <c r="D1987" s="30"/>
      <c r="E1987" s="31"/>
      <c r="F1987" s="32"/>
      <c r="G1987" s="33"/>
    </row>
    <row r="1988" ht="15.75" customHeight="1">
      <c r="A1988" s="28"/>
      <c r="B1988" s="29"/>
      <c r="C1988" s="30"/>
      <c r="D1988" s="30"/>
      <c r="E1988" s="31"/>
      <c r="F1988" s="32"/>
      <c r="G1988" s="33"/>
    </row>
    <row r="1989" ht="15.75" customHeight="1">
      <c r="A1989" s="28"/>
      <c r="B1989" s="29"/>
      <c r="C1989" s="30"/>
      <c r="D1989" s="30"/>
      <c r="E1989" s="31"/>
      <c r="F1989" s="32"/>
      <c r="G1989" s="33"/>
    </row>
    <row r="1990" ht="15.75" customHeight="1">
      <c r="A1990" s="28"/>
      <c r="B1990" s="29"/>
      <c r="C1990" s="30"/>
      <c r="D1990" s="30"/>
      <c r="E1990" s="31"/>
      <c r="F1990" s="32"/>
      <c r="G1990" s="33"/>
    </row>
    <row r="1991" ht="15.75" customHeight="1">
      <c r="A1991" s="28"/>
      <c r="B1991" s="29"/>
      <c r="C1991" s="30"/>
      <c r="D1991" s="30"/>
      <c r="E1991" s="31"/>
      <c r="F1991" s="32"/>
      <c r="G1991" s="33"/>
    </row>
    <row r="1992" ht="15.75" customHeight="1">
      <c r="A1992" s="28"/>
      <c r="B1992" s="29"/>
      <c r="C1992" s="30"/>
      <c r="D1992" s="30"/>
      <c r="E1992" s="31"/>
      <c r="F1992" s="32"/>
      <c r="G1992" s="33"/>
    </row>
    <row r="1993" ht="15.75" customHeight="1">
      <c r="A1993" s="28"/>
      <c r="B1993" s="29"/>
      <c r="C1993" s="30"/>
      <c r="D1993" s="30"/>
      <c r="E1993" s="31"/>
      <c r="F1993" s="32"/>
      <c r="G1993" s="33"/>
    </row>
    <row r="1994" ht="15.75" customHeight="1">
      <c r="A1994" s="28"/>
      <c r="B1994" s="29"/>
      <c r="C1994" s="30"/>
      <c r="D1994" s="30"/>
      <c r="E1994" s="31"/>
      <c r="F1994" s="32"/>
      <c r="G1994" s="33"/>
    </row>
    <row r="1995" ht="15.75" customHeight="1">
      <c r="A1995" s="28"/>
      <c r="B1995" s="29"/>
      <c r="C1995" s="30"/>
      <c r="D1995" s="30"/>
      <c r="E1995" s="31"/>
      <c r="F1995" s="32"/>
      <c r="G1995" s="33"/>
    </row>
    <row r="1996" ht="15.75" customHeight="1">
      <c r="A1996" s="28"/>
      <c r="B1996" s="29"/>
      <c r="C1996" s="30"/>
      <c r="D1996" s="30"/>
      <c r="E1996" s="31"/>
      <c r="F1996" s="32"/>
      <c r="G1996" s="33"/>
    </row>
    <row r="1997" ht="15.75" customHeight="1">
      <c r="A1997" s="28"/>
      <c r="B1997" s="29"/>
      <c r="C1997" s="30"/>
      <c r="D1997" s="30"/>
      <c r="E1997" s="31"/>
      <c r="F1997" s="32"/>
      <c r="G1997" s="33"/>
    </row>
    <row r="1998" ht="15.75" customHeight="1">
      <c r="A1998" s="28"/>
      <c r="B1998" s="29"/>
      <c r="C1998" s="30"/>
      <c r="D1998" s="30"/>
      <c r="E1998" s="31"/>
      <c r="F1998" s="32"/>
      <c r="G1998" s="33"/>
    </row>
    <row r="1999" ht="15.75" customHeight="1">
      <c r="A1999" s="28"/>
      <c r="B1999" s="29"/>
      <c r="C1999" s="30"/>
      <c r="D1999" s="30"/>
      <c r="E1999" s="31"/>
      <c r="F1999" s="32"/>
      <c r="G1999" s="33"/>
    </row>
    <row r="2000" ht="15.75" customHeight="1">
      <c r="A2000" s="28"/>
      <c r="B2000" s="29"/>
      <c r="C2000" s="30"/>
      <c r="D2000" s="30"/>
      <c r="E2000" s="31"/>
      <c r="F2000" s="32"/>
      <c r="G2000" s="33"/>
    </row>
    <row r="2001" ht="15.75" customHeight="1">
      <c r="A2001" s="28"/>
      <c r="B2001" s="29"/>
      <c r="C2001" s="30"/>
      <c r="D2001" s="30"/>
      <c r="E2001" s="31"/>
      <c r="F2001" s="32"/>
      <c r="G2001" s="33"/>
    </row>
    <row r="2002" ht="15.75" customHeight="1">
      <c r="A2002" s="28"/>
      <c r="B2002" s="29"/>
      <c r="C2002" s="30"/>
      <c r="D2002" s="30"/>
      <c r="E2002" s="31"/>
      <c r="F2002" s="32"/>
      <c r="G2002" s="33"/>
    </row>
    <row r="2003" ht="15.75" customHeight="1">
      <c r="A2003" s="28"/>
      <c r="B2003" s="29"/>
      <c r="C2003" s="30"/>
      <c r="D2003" s="30"/>
      <c r="E2003" s="31"/>
      <c r="F2003" s="32"/>
      <c r="G2003" s="33"/>
    </row>
    <row r="2004" ht="15.75" customHeight="1">
      <c r="A2004" s="28"/>
      <c r="B2004" s="29"/>
      <c r="C2004" s="30"/>
      <c r="D2004" s="30"/>
      <c r="E2004" s="31"/>
      <c r="F2004" s="32"/>
      <c r="G2004" s="33"/>
    </row>
    <row r="2005" ht="15.75" customHeight="1">
      <c r="A2005" s="28"/>
      <c r="B2005" s="29"/>
      <c r="C2005" s="30"/>
      <c r="D2005" s="30"/>
      <c r="E2005" s="31"/>
      <c r="F2005" s="32"/>
      <c r="G2005" s="33"/>
    </row>
    <row r="2006" ht="15.75" customHeight="1">
      <c r="A2006" s="28"/>
      <c r="B2006" s="29"/>
      <c r="C2006" s="30"/>
      <c r="D2006" s="30"/>
      <c r="E2006" s="31"/>
      <c r="F2006" s="32"/>
      <c r="G2006" s="33"/>
    </row>
    <row r="2007" ht="15.75" customHeight="1">
      <c r="A2007" s="28"/>
      <c r="B2007" s="29"/>
      <c r="C2007" s="30"/>
      <c r="D2007" s="30"/>
      <c r="E2007" s="31"/>
      <c r="F2007" s="32"/>
      <c r="G2007" s="33"/>
    </row>
    <row r="2008" ht="15.75" customHeight="1">
      <c r="A2008" s="28"/>
      <c r="B2008" s="29"/>
      <c r="C2008" s="30"/>
      <c r="D2008" s="30"/>
      <c r="E2008" s="31"/>
      <c r="F2008" s="32"/>
      <c r="G2008" s="33"/>
    </row>
    <row r="2009" ht="15.75" customHeight="1">
      <c r="A2009" s="28"/>
      <c r="B2009" s="29"/>
      <c r="C2009" s="30"/>
      <c r="D2009" s="30"/>
      <c r="E2009" s="31"/>
      <c r="F2009" s="32"/>
      <c r="G2009" s="33"/>
    </row>
    <row r="2010" ht="15.75" customHeight="1">
      <c r="A2010" s="28"/>
      <c r="B2010" s="29"/>
      <c r="C2010" s="30"/>
      <c r="D2010" s="30"/>
      <c r="E2010" s="31"/>
      <c r="F2010" s="32"/>
      <c r="G2010" s="33"/>
    </row>
    <row r="2011" ht="15.75" customHeight="1">
      <c r="A2011" s="28"/>
      <c r="B2011" s="29"/>
      <c r="C2011" s="30"/>
      <c r="D2011" s="30"/>
      <c r="E2011" s="31"/>
      <c r="F2011" s="32"/>
      <c r="G2011" s="33"/>
    </row>
    <row r="2012" ht="15.75" customHeight="1">
      <c r="A2012" s="28"/>
      <c r="B2012" s="29"/>
      <c r="C2012" s="30"/>
      <c r="D2012" s="30"/>
      <c r="E2012" s="31"/>
      <c r="F2012" s="32"/>
      <c r="G2012" s="33"/>
    </row>
    <row r="2013" ht="15.75" customHeight="1">
      <c r="A2013" s="28"/>
      <c r="B2013" s="29"/>
      <c r="C2013" s="30"/>
      <c r="D2013" s="30"/>
      <c r="E2013" s="31"/>
      <c r="F2013" s="32"/>
      <c r="G2013" s="33"/>
    </row>
    <row r="2014" ht="15.75" customHeight="1">
      <c r="A2014" s="28"/>
      <c r="B2014" s="29"/>
      <c r="C2014" s="30"/>
      <c r="D2014" s="30"/>
      <c r="E2014" s="31"/>
      <c r="F2014" s="32"/>
      <c r="G2014" s="33"/>
    </row>
    <row r="2015" ht="15.75" customHeight="1">
      <c r="A2015" s="28"/>
      <c r="B2015" s="29"/>
      <c r="C2015" s="30"/>
      <c r="D2015" s="30"/>
      <c r="E2015" s="31"/>
      <c r="F2015" s="32"/>
      <c r="G2015" s="33"/>
    </row>
    <row r="2016" ht="15.75" customHeight="1">
      <c r="A2016" s="28"/>
      <c r="B2016" s="29"/>
      <c r="C2016" s="30"/>
      <c r="D2016" s="30"/>
      <c r="E2016" s="31"/>
      <c r="F2016" s="32"/>
      <c r="G2016" s="33"/>
    </row>
    <row r="2017" ht="15.75" customHeight="1">
      <c r="A2017" s="28"/>
      <c r="B2017" s="29"/>
      <c r="C2017" s="30"/>
      <c r="D2017" s="30"/>
      <c r="E2017" s="31"/>
      <c r="F2017" s="32"/>
      <c r="G2017" s="33"/>
    </row>
    <row r="2018" ht="15.75" customHeight="1">
      <c r="A2018" s="28"/>
      <c r="B2018" s="29"/>
      <c r="C2018" s="30"/>
      <c r="D2018" s="30"/>
      <c r="E2018" s="31"/>
      <c r="F2018" s="32"/>
      <c r="G2018" s="33"/>
    </row>
    <row r="2019" ht="15.75" customHeight="1">
      <c r="A2019" s="28"/>
      <c r="B2019" s="29"/>
      <c r="C2019" s="30"/>
      <c r="D2019" s="30"/>
      <c r="E2019" s="31"/>
      <c r="F2019" s="32"/>
      <c r="G2019" s="33"/>
    </row>
    <row r="2020" ht="15.75" customHeight="1">
      <c r="A2020" s="28"/>
      <c r="B2020" s="29"/>
      <c r="C2020" s="30"/>
      <c r="D2020" s="30"/>
      <c r="E2020" s="31"/>
      <c r="F2020" s="32"/>
      <c r="G2020" s="33"/>
    </row>
    <row r="2021" ht="15.75" customHeight="1">
      <c r="A2021" s="28"/>
      <c r="B2021" s="29"/>
      <c r="C2021" s="30"/>
      <c r="D2021" s="30"/>
      <c r="E2021" s="31"/>
      <c r="F2021" s="32"/>
      <c r="G2021" s="33"/>
    </row>
    <row r="2022" ht="15.75" customHeight="1">
      <c r="A2022" s="28"/>
      <c r="B2022" s="29"/>
      <c r="C2022" s="30"/>
      <c r="D2022" s="30"/>
      <c r="E2022" s="31"/>
      <c r="F2022" s="32"/>
      <c r="G2022" s="33"/>
    </row>
    <row r="2023" ht="15.75" customHeight="1">
      <c r="A2023" s="28"/>
      <c r="B2023" s="29"/>
      <c r="C2023" s="30"/>
      <c r="D2023" s="30"/>
      <c r="E2023" s="31"/>
      <c r="F2023" s="32"/>
      <c r="G2023" s="33"/>
    </row>
    <row r="2024" ht="15.75" customHeight="1">
      <c r="A2024" s="28"/>
      <c r="B2024" s="29"/>
      <c r="C2024" s="30"/>
      <c r="D2024" s="30"/>
      <c r="E2024" s="31"/>
      <c r="F2024" s="32"/>
      <c r="G2024" s="33"/>
    </row>
    <row r="2025" ht="15.75" customHeight="1">
      <c r="A2025" s="28"/>
      <c r="B2025" s="29"/>
      <c r="C2025" s="30"/>
      <c r="D2025" s="30"/>
      <c r="E2025" s="31"/>
      <c r="F2025" s="32"/>
      <c r="G2025" s="33"/>
    </row>
    <row r="2026" ht="15.75" customHeight="1">
      <c r="A2026" s="28"/>
      <c r="B2026" s="29"/>
      <c r="C2026" s="30"/>
      <c r="D2026" s="30"/>
      <c r="E2026" s="31"/>
      <c r="F2026" s="32"/>
      <c r="G2026" s="33"/>
    </row>
    <row r="2027" ht="15.75" customHeight="1">
      <c r="A2027" s="28"/>
      <c r="B2027" s="29"/>
      <c r="C2027" s="30"/>
      <c r="D2027" s="30"/>
      <c r="E2027" s="31"/>
      <c r="F2027" s="32"/>
      <c r="G2027" s="33"/>
    </row>
    <row r="2028" ht="15.75" customHeight="1">
      <c r="A2028" s="28"/>
      <c r="B2028" s="29"/>
      <c r="C2028" s="30"/>
      <c r="D2028" s="30"/>
      <c r="E2028" s="31"/>
      <c r="F2028" s="32"/>
      <c r="G2028" s="33"/>
    </row>
    <row r="2029" ht="15.75" customHeight="1">
      <c r="A2029" s="28"/>
      <c r="B2029" s="29"/>
      <c r="C2029" s="30"/>
      <c r="D2029" s="30"/>
      <c r="E2029" s="31"/>
      <c r="F2029" s="32"/>
      <c r="G2029" s="33"/>
    </row>
    <row r="2030" ht="15.75" customHeight="1">
      <c r="A2030" s="28"/>
      <c r="B2030" s="29"/>
      <c r="C2030" s="30"/>
      <c r="D2030" s="30"/>
      <c r="E2030" s="31"/>
      <c r="F2030" s="32"/>
      <c r="G2030" s="33"/>
    </row>
    <row r="2031" ht="15.75" customHeight="1">
      <c r="A2031" s="28"/>
      <c r="B2031" s="29"/>
      <c r="C2031" s="30"/>
      <c r="D2031" s="30"/>
      <c r="E2031" s="31"/>
      <c r="F2031" s="32"/>
      <c r="G2031" s="33"/>
    </row>
    <row r="2032" ht="15.75" customHeight="1">
      <c r="A2032" s="28"/>
      <c r="B2032" s="29"/>
      <c r="C2032" s="30"/>
      <c r="D2032" s="30"/>
      <c r="E2032" s="31"/>
      <c r="F2032" s="32"/>
      <c r="G2032" s="33"/>
    </row>
    <row r="2033" ht="15.75" customHeight="1">
      <c r="A2033" s="28"/>
      <c r="B2033" s="29"/>
      <c r="C2033" s="30"/>
      <c r="D2033" s="30"/>
      <c r="E2033" s="31"/>
      <c r="F2033" s="32"/>
      <c r="G2033" s="33"/>
    </row>
    <row r="2034" ht="15.75" customHeight="1">
      <c r="A2034" s="28"/>
      <c r="B2034" s="29"/>
      <c r="C2034" s="30"/>
      <c r="D2034" s="30"/>
      <c r="E2034" s="31"/>
      <c r="F2034" s="32"/>
      <c r="G2034" s="33"/>
    </row>
    <row r="2035" ht="15.75" customHeight="1">
      <c r="A2035" s="28"/>
      <c r="B2035" s="29"/>
      <c r="C2035" s="30"/>
      <c r="D2035" s="30"/>
      <c r="E2035" s="31"/>
      <c r="F2035" s="32"/>
      <c r="G2035" s="33"/>
    </row>
    <row r="2036" ht="15.75" customHeight="1">
      <c r="A2036" s="28"/>
      <c r="B2036" s="29"/>
      <c r="C2036" s="30"/>
      <c r="D2036" s="30"/>
      <c r="E2036" s="31"/>
      <c r="F2036" s="32"/>
      <c r="G2036" s="33"/>
    </row>
    <row r="2037" ht="15.75" customHeight="1">
      <c r="A2037" s="28"/>
      <c r="B2037" s="29"/>
      <c r="C2037" s="30"/>
      <c r="D2037" s="30"/>
      <c r="E2037" s="31"/>
      <c r="F2037" s="32"/>
      <c r="G2037" s="33"/>
    </row>
    <row r="2038" ht="15.75" customHeight="1">
      <c r="A2038" s="28"/>
      <c r="B2038" s="29"/>
      <c r="C2038" s="30"/>
      <c r="D2038" s="30"/>
      <c r="E2038" s="31"/>
      <c r="F2038" s="32"/>
      <c r="G2038" s="33"/>
    </row>
    <row r="2039" ht="15.75" customHeight="1">
      <c r="A2039" s="28"/>
      <c r="B2039" s="29"/>
      <c r="C2039" s="30"/>
      <c r="D2039" s="30"/>
      <c r="E2039" s="31"/>
      <c r="F2039" s="32"/>
      <c r="G2039" s="33"/>
    </row>
    <row r="2040" ht="15.75" customHeight="1">
      <c r="A2040" s="28"/>
      <c r="B2040" s="29"/>
      <c r="C2040" s="30"/>
      <c r="D2040" s="30"/>
      <c r="E2040" s="31"/>
      <c r="F2040" s="32"/>
      <c r="G2040" s="33"/>
    </row>
    <row r="2041" ht="15.75" customHeight="1">
      <c r="A2041" s="28"/>
      <c r="B2041" s="29"/>
      <c r="C2041" s="30"/>
      <c r="D2041" s="30"/>
      <c r="E2041" s="31"/>
      <c r="F2041" s="32"/>
      <c r="G2041" s="33"/>
    </row>
    <row r="2042" ht="15.75" customHeight="1">
      <c r="A2042" s="28"/>
      <c r="B2042" s="29"/>
      <c r="C2042" s="30"/>
      <c r="D2042" s="30"/>
      <c r="E2042" s="31"/>
      <c r="F2042" s="32"/>
      <c r="G2042" s="33"/>
    </row>
    <row r="2043" ht="15.75" customHeight="1">
      <c r="A2043" s="28"/>
      <c r="B2043" s="29"/>
      <c r="C2043" s="30"/>
      <c r="D2043" s="30"/>
      <c r="E2043" s="31"/>
      <c r="F2043" s="32"/>
      <c r="G2043" s="33"/>
    </row>
    <row r="2044" ht="15.75" customHeight="1">
      <c r="A2044" s="28"/>
      <c r="B2044" s="29"/>
      <c r="C2044" s="30"/>
      <c r="D2044" s="30"/>
      <c r="E2044" s="31"/>
      <c r="F2044" s="32"/>
      <c r="G2044" s="33"/>
    </row>
    <row r="2045" ht="15.75" customHeight="1">
      <c r="A2045" s="28"/>
      <c r="B2045" s="29"/>
      <c r="C2045" s="30"/>
      <c r="D2045" s="30"/>
      <c r="E2045" s="31"/>
      <c r="F2045" s="32"/>
      <c r="G2045" s="33"/>
    </row>
    <row r="2046" ht="15.75" customHeight="1">
      <c r="A2046" s="28"/>
      <c r="B2046" s="29"/>
      <c r="C2046" s="30"/>
      <c r="D2046" s="30"/>
      <c r="E2046" s="31"/>
      <c r="F2046" s="32"/>
      <c r="G2046" s="33"/>
    </row>
    <row r="2047" ht="15.75" customHeight="1">
      <c r="A2047" s="28"/>
      <c r="B2047" s="29"/>
      <c r="C2047" s="30"/>
      <c r="D2047" s="30"/>
      <c r="E2047" s="31"/>
      <c r="F2047" s="32"/>
      <c r="G2047" s="33"/>
    </row>
    <row r="2048" ht="15.75" customHeight="1">
      <c r="A2048" s="28"/>
      <c r="B2048" s="29"/>
      <c r="C2048" s="30"/>
      <c r="D2048" s="30"/>
      <c r="E2048" s="31"/>
      <c r="F2048" s="32"/>
      <c r="G2048" s="33"/>
    </row>
    <row r="2049" ht="15.75" customHeight="1">
      <c r="A2049" s="28"/>
      <c r="B2049" s="29"/>
      <c r="C2049" s="30"/>
      <c r="D2049" s="30"/>
      <c r="E2049" s="31"/>
      <c r="F2049" s="32"/>
      <c r="G2049" s="33"/>
    </row>
    <row r="2050" ht="15.75" customHeight="1">
      <c r="A2050" s="28"/>
      <c r="B2050" s="29"/>
      <c r="C2050" s="30"/>
      <c r="D2050" s="30"/>
      <c r="E2050" s="31"/>
      <c r="F2050" s="32"/>
      <c r="G2050" s="33"/>
    </row>
    <row r="2051" ht="15.75" customHeight="1">
      <c r="A2051" s="28"/>
      <c r="B2051" s="29"/>
      <c r="C2051" s="30"/>
      <c r="D2051" s="30"/>
      <c r="E2051" s="31"/>
      <c r="F2051" s="32"/>
      <c r="G2051" s="33"/>
    </row>
    <row r="2052" ht="15.75" customHeight="1">
      <c r="A2052" s="28"/>
      <c r="B2052" s="29"/>
      <c r="C2052" s="30"/>
      <c r="D2052" s="30"/>
      <c r="E2052" s="31"/>
      <c r="F2052" s="32"/>
      <c r="G2052" s="33"/>
    </row>
    <row r="2053" ht="15.75" customHeight="1">
      <c r="A2053" s="28"/>
      <c r="B2053" s="29"/>
      <c r="C2053" s="30"/>
      <c r="D2053" s="30"/>
      <c r="E2053" s="31"/>
      <c r="F2053" s="32"/>
      <c r="G2053" s="33"/>
    </row>
    <row r="2054" ht="15.75" customHeight="1">
      <c r="A2054" s="28"/>
      <c r="B2054" s="29"/>
      <c r="C2054" s="30"/>
      <c r="D2054" s="30"/>
      <c r="E2054" s="31"/>
      <c r="F2054" s="32"/>
      <c r="G2054" s="33"/>
    </row>
    <row r="2055" ht="15.75" customHeight="1">
      <c r="A2055" s="28"/>
      <c r="B2055" s="29"/>
      <c r="C2055" s="30"/>
      <c r="D2055" s="30"/>
      <c r="E2055" s="31"/>
      <c r="F2055" s="32"/>
      <c r="G2055" s="33"/>
    </row>
    <row r="2056" ht="15.75" customHeight="1">
      <c r="A2056" s="28"/>
      <c r="B2056" s="29"/>
      <c r="C2056" s="30"/>
      <c r="D2056" s="30"/>
      <c r="E2056" s="31"/>
      <c r="F2056" s="32"/>
      <c r="G2056" s="33"/>
    </row>
    <row r="2057" ht="15.75" customHeight="1">
      <c r="A2057" s="28"/>
      <c r="B2057" s="29"/>
      <c r="C2057" s="30"/>
      <c r="D2057" s="30"/>
      <c r="E2057" s="31"/>
      <c r="F2057" s="32"/>
      <c r="G2057" s="33"/>
    </row>
    <row r="2058" ht="15.75" customHeight="1">
      <c r="A2058" s="28"/>
      <c r="B2058" s="29"/>
      <c r="C2058" s="30"/>
      <c r="D2058" s="30"/>
      <c r="E2058" s="31"/>
      <c r="F2058" s="32"/>
      <c r="G2058" s="33"/>
    </row>
    <row r="2059" ht="15.75" customHeight="1">
      <c r="A2059" s="28"/>
      <c r="B2059" s="29"/>
      <c r="C2059" s="30"/>
      <c r="D2059" s="30"/>
      <c r="E2059" s="31"/>
      <c r="F2059" s="32"/>
      <c r="G2059" s="33"/>
    </row>
    <row r="2060" ht="15.75" customHeight="1">
      <c r="A2060" s="28"/>
      <c r="B2060" s="29"/>
      <c r="C2060" s="30"/>
      <c r="D2060" s="30"/>
      <c r="E2060" s="31"/>
      <c r="F2060" s="32"/>
      <c r="G2060" s="33"/>
    </row>
    <row r="2061" ht="15.75" customHeight="1">
      <c r="A2061" s="28"/>
      <c r="B2061" s="29"/>
      <c r="C2061" s="30"/>
      <c r="D2061" s="30"/>
      <c r="E2061" s="31"/>
      <c r="F2061" s="32"/>
      <c r="G2061" s="33"/>
    </row>
    <row r="2062" ht="15.75" customHeight="1">
      <c r="A2062" s="28"/>
      <c r="B2062" s="29"/>
      <c r="C2062" s="30"/>
      <c r="D2062" s="30"/>
      <c r="E2062" s="31"/>
      <c r="F2062" s="32"/>
      <c r="G2062" s="33"/>
    </row>
    <row r="2063" ht="15.75" customHeight="1">
      <c r="A2063" s="28"/>
      <c r="B2063" s="29"/>
      <c r="C2063" s="30"/>
      <c r="D2063" s="30"/>
      <c r="E2063" s="31"/>
      <c r="F2063" s="32"/>
      <c r="G2063" s="33"/>
    </row>
    <row r="2064" ht="15.75" customHeight="1">
      <c r="A2064" s="28"/>
      <c r="B2064" s="29"/>
      <c r="C2064" s="30"/>
      <c r="D2064" s="30"/>
      <c r="E2064" s="31"/>
      <c r="F2064" s="32"/>
      <c r="G2064" s="33"/>
    </row>
    <row r="2065" ht="15.75" customHeight="1">
      <c r="A2065" s="28"/>
      <c r="B2065" s="29"/>
      <c r="C2065" s="30"/>
      <c r="D2065" s="30"/>
      <c r="E2065" s="31"/>
      <c r="F2065" s="32"/>
      <c r="G2065" s="33"/>
    </row>
    <row r="2066" ht="15.75" customHeight="1">
      <c r="A2066" s="28"/>
      <c r="B2066" s="29"/>
      <c r="C2066" s="30"/>
      <c r="D2066" s="30"/>
      <c r="E2066" s="31"/>
      <c r="F2066" s="32"/>
      <c r="G2066" s="33"/>
    </row>
    <row r="2067" ht="15.75" customHeight="1">
      <c r="A2067" s="28"/>
      <c r="B2067" s="29"/>
      <c r="C2067" s="30"/>
      <c r="D2067" s="30"/>
      <c r="E2067" s="31"/>
      <c r="F2067" s="32"/>
      <c r="G2067" s="33"/>
    </row>
    <row r="2068" ht="15.75" customHeight="1">
      <c r="A2068" s="28"/>
      <c r="B2068" s="29"/>
      <c r="C2068" s="30"/>
      <c r="D2068" s="30"/>
      <c r="E2068" s="31"/>
      <c r="F2068" s="32"/>
      <c r="G2068" s="33"/>
    </row>
    <row r="2069" ht="15.75" customHeight="1">
      <c r="A2069" s="28"/>
      <c r="B2069" s="29"/>
      <c r="C2069" s="30"/>
      <c r="D2069" s="30"/>
      <c r="E2069" s="31"/>
      <c r="F2069" s="32"/>
      <c r="G2069" s="33"/>
    </row>
    <row r="2070" ht="15.75" customHeight="1">
      <c r="A2070" s="28"/>
      <c r="B2070" s="29"/>
      <c r="C2070" s="30"/>
      <c r="D2070" s="30"/>
      <c r="E2070" s="31"/>
      <c r="F2070" s="32"/>
      <c r="G2070" s="33"/>
    </row>
    <row r="2071" ht="15.75" customHeight="1">
      <c r="A2071" s="28"/>
      <c r="B2071" s="29"/>
      <c r="C2071" s="30"/>
      <c r="D2071" s="30"/>
      <c r="E2071" s="31"/>
      <c r="F2071" s="32"/>
      <c r="G2071" s="33"/>
    </row>
    <row r="2072" ht="15.75" customHeight="1">
      <c r="A2072" s="28"/>
      <c r="B2072" s="29"/>
      <c r="C2072" s="30"/>
      <c r="D2072" s="30"/>
      <c r="E2072" s="31"/>
      <c r="F2072" s="32"/>
      <c r="G2072" s="33"/>
    </row>
    <row r="2073" ht="15.75" customHeight="1">
      <c r="A2073" s="28"/>
      <c r="B2073" s="29"/>
      <c r="C2073" s="30"/>
      <c r="D2073" s="30"/>
      <c r="E2073" s="31"/>
      <c r="F2073" s="32"/>
      <c r="G2073" s="33"/>
    </row>
    <row r="2074" ht="15.75" customHeight="1">
      <c r="A2074" s="28"/>
      <c r="B2074" s="29"/>
      <c r="C2074" s="30"/>
      <c r="D2074" s="30"/>
      <c r="E2074" s="31"/>
      <c r="F2074" s="32"/>
      <c r="G2074" s="33"/>
    </row>
    <row r="2075" ht="15.75" customHeight="1">
      <c r="A2075" s="28"/>
      <c r="B2075" s="29"/>
      <c r="C2075" s="30"/>
      <c r="D2075" s="30"/>
      <c r="E2075" s="31"/>
      <c r="F2075" s="32"/>
      <c r="G2075" s="33"/>
    </row>
    <row r="2076" ht="15.75" customHeight="1">
      <c r="A2076" s="28"/>
      <c r="B2076" s="29"/>
      <c r="C2076" s="30"/>
      <c r="D2076" s="30"/>
      <c r="E2076" s="31"/>
      <c r="F2076" s="32"/>
      <c r="G2076" s="33"/>
    </row>
    <row r="2077" ht="15.75" customHeight="1">
      <c r="A2077" s="28"/>
      <c r="B2077" s="29"/>
      <c r="C2077" s="30"/>
      <c r="D2077" s="30"/>
      <c r="E2077" s="31"/>
      <c r="F2077" s="32"/>
      <c r="G2077" s="33"/>
    </row>
    <row r="2078" ht="15.75" customHeight="1">
      <c r="A2078" s="28"/>
      <c r="B2078" s="29"/>
      <c r="C2078" s="30"/>
      <c r="D2078" s="30"/>
      <c r="E2078" s="31"/>
      <c r="F2078" s="32"/>
      <c r="G2078" s="33"/>
    </row>
    <row r="2079" ht="15.75" customHeight="1">
      <c r="A2079" s="28"/>
      <c r="B2079" s="29"/>
      <c r="C2079" s="30"/>
      <c r="D2079" s="30"/>
      <c r="E2079" s="31"/>
      <c r="F2079" s="32"/>
      <c r="G2079" s="33"/>
    </row>
    <row r="2080" ht="15.75" customHeight="1">
      <c r="A2080" s="28"/>
      <c r="B2080" s="29"/>
      <c r="C2080" s="30"/>
      <c r="D2080" s="30"/>
      <c r="E2080" s="31"/>
      <c r="F2080" s="32"/>
      <c r="G2080" s="33"/>
    </row>
    <row r="2081" ht="15.75" customHeight="1">
      <c r="A2081" s="28"/>
      <c r="B2081" s="29"/>
      <c r="C2081" s="30"/>
      <c r="D2081" s="30"/>
      <c r="E2081" s="31"/>
      <c r="F2081" s="32"/>
      <c r="G2081" s="33"/>
    </row>
    <row r="2082" ht="15.75" customHeight="1">
      <c r="A2082" s="28"/>
      <c r="B2082" s="29"/>
      <c r="C2082" s="30"/>
      <c r="D2082" s="30"/>
      <c r="E2082" s="31"/>
      <c r="F2082" s="32"/>
      <c r="G2082" s="33"/>
    </row>
    <row r="2083" ht="15.75" customHeight="1">
      <c r="A2083" s="28"/>
      <c r="B2083" s="29"/>
      <c r="C2083" s="30"/>
      <c r="D2083" s="30"/>
      <c r="E2083" s="31"/>
      <c r="F2083" s="32"/>
      <c r="G2083" s="33"/>
    </row>
    <row r="2084" ht="15.75" customHeight="1">
      <c r="A2084" s="28"/>
      <c r="B2084" s="29"/>
      <c r="C2084" s="30"/>
      <c r="D2084" s="30"/>
      <c r="E2084" s="31"/>
      <c r="F2084" s="32"/>
      <c r="G2084" s="33"/>
    </row>
    <row r="2085" ht="15.75" customHeight="1">
      <c r="A2085" s="28"/>
      <c r="B2085" s="29"/>
      <c r="C2085" s="30"/>
      <c r="D2085" s="30"/>
      <c r="E2085" s="31"/>
      <c r="F2085" s="32"/>
      <c r="G2085" s="33"/>
    </row>
    <row r="2086" ht="15.75" customHeight="1">
      <c r="A2086" s="28"/>
      <c r="B2086" s="29"/>
      <c r="C2086" s="30"/>
      <c r="D2086" s="30"/>
      <c r="E2086" s="31"/>
      <c r="F2086" s="32"/>
      <c r="G2086" s="33"/>
    </row>
    <row r="2087" ht="15.75" customHeight="1">
      <c r="A2087" s="28"/>
      <c r="B2087" s="29"/>
      <c r="C2087" s="30"/>
      <c r="D2087" s="30"/>
      <c r="E2087" s="31"/>
      <c r="F2087" s="32"/>
      <c r="G2087" s="33"/>
    </row>
    <row r="2088" ht="15.75" customHeight="1">
      <c r="A2088" s="28"/>
      <c r="B2088" s="29"/>
      <c r="C2088" s="30"/>
      <c r="D2088" s="30"/>
      <c r="E2088" s="31"/>
      <c r="F2088" s="32"/>
      <c r="G2088" s="33"/>
    </row>
    <row r="2089" ht="15.75" customHeight="1">
      <c r="A2089" s="28"/>
      <c r="B2089" s="29"/>
      <c r="C2089" s="30"/>
      <c r="D2089" s="30"/>
      <c r="E2089" s="31"/>
      <c r="F2089" s="32"/>
      <c r="G2089" s="33"/>
    </row>
    <row r="2090" ht="15.75" customHeight="1">
      <c r="A2090" s="28"/>
      <c r="B2090" s="29"/>
      <c r="C2090" s="30"/>
      <c r="D2090" s="30"/>
      <c r="E2090" s="31"/>
      <c r="F2090" s="32"/>
      <c r="G2090" s="33"/>
    </row>
    <row r="2091" ht="15.75" customHeight="1">
      <c r="A2091" s="28"/>
      <c r="B2091" s="29"/>
      <c r="C2091" s="30"/>
      <c r="D2091" s="30"/>
      <c r="E2091" s="31"/>
      <c r="F2091" s="32"/>
      <c r="G2091" s="33"/>
    </row>
    <row r="2092" ht="15.75" customHeight="1">
      <c r="A2092" s="28"/>
      <c r="B2092" s="29"/>
      <c r="C2092" s="30"/>
      <c r="D2092" s="30"/>
      <c r="E2092" s="31"/>
      <c r="F2092" s="32"/>
      <c r="G2092" s="33"/>
    </row>
    <row r="2093" ht="15.75" customHeight="1">
      <c r="A2093" s="28"/>
      <c r="B2093" s="29"/>
      <c r="C2093" s="30"/>
      <c r="D2093" s="30"/>
      <c r="E2093" s="31"/>
      <c r="F2093" s="32"/>
      <c r="G2093" s="33"/>
    </row>
    <row r="2094" ht="15.75" customHeight="1">
      <c r="A2094" s="28"/>
      <c r="B2094" s="29"/>
      <c r="C2094" s="30"/>
      <c r="D2094" s="30"/>
      <c r="E2094" s="31"/>
      <c r="F2094" s="32"/>
      <c r="G2094" s="33"/>
    </row>
    <row r="2095" ht="15.75" customHeight="1">
      <c r="A2095" s="28"/>
      <c r="B2095" s="29"/>
      <c r="C2095" s="30"/>
      <c r="D2095" s="30"/>
      <c r="E2095" s="31"/>
      <c r="F2095" s="32"/>
      <c r="G2095" s="33"/>
    </row>
    <row r="2096" ht="15.75" customHeight="1">
      <c r="A2096" s="28"/>
      <c r="B2096" s="29"/>
      <c r="C2096" s="30"/>
      <c r="D2096" s="30"/>
      <c r="E2096" s="31"/>
      <c r="F2096" s="32"/>
      <c r="G2096" s="33"/>
    </row>
    <row r="2097" ht="15.75" customHeight="1">
      <c r="A2097" s="28"/>
      <c r="B2097" s="29"/>
      <c r="C2097" s="30"/>
      <c r="D2097" s="30"/>
      <c r="E2097" s="31"/>
      <c r="F2097" s="32"/>
      <c r="G2097" s="33"/>
    </row>
    <row r="2098" ht="15.75" customHeight="1">
      <c r="A2098" s="28"/>
      <c r="B2098" s="29"/>
      <c r="C2098" s="30"/>
      <c r="D2098" s="30"/>
      <c r="E2098" s="31"/>
      <c r="F2098" s="32"/>
      <c r="G2098" s="33"/>
    </row>
    <row r="2099" ht="15.75" customHeight="1">
      <c r="A2099" s="28"/>
      <c r="B2099" s="29"/>
      <c r="C2099" s="30"/>
      <c r="D2099" s="30"/>
      <c r="E2099" s="31"/>
      <c r="F2099" s="32"/>
      <c r="G2099" s="33"/>
    </row>
    <row r="2100" ht="15.75" customHeight="1">
      <c r="A2100" s="28"/>
      <c r="B2100" s="29"/>
      <c r="C2100" s="30"/>
      <c r="D2100" s="30"/>
      <c r="E2100" s="31"/>
      <c r="F2100" s="32"/>
      <c r="G2100" s="33"/>
    </row>
    <row r="2101" ht="15.75" customHeight="1">
      <c r="A2101" s="28"/>
      <c r="B2101" s="29"/>
      <c r="C2101" s="30"/>
      <c r="D2101" s="30"/>
      <c r="E2101" s="31"/>
      <c r="F2101" s="32"/>
      <c r="G2101" s="33"/>
    </row>
    <row r="2102" ht="15.75" customHeight="1">
      <c r="A2102" s="28"/>
      <c r="B2102" s="29"/>
      <c r="C2102" s="30"/>
      <c r="D2102" s="30"/>
      <c r="E2102" s="31"/>
      <c r="F2102" s="32"/>
      <c r="G2102" s="33"/>
    </row>
    <row r="2103" ht="15.75" customHeight="1">
      <c r="A2103" s="28"/>
      <c r="B2103" s="29"/>
      <c r="C2103" s="30"/>
      <c r="D2103" s="30"/>
      <c r="E2103" s="31"/>
      <c r="F2103" s="32"/>
      <c r="G2103" s="33"/>
    </row>
    <row r="2104" ht="15.75" customHeight="1">
      <c r="A2104" s="28"/>
      <c r="B2104" s="29"/>
      <c r="C2104" s="30"/>
      <c r="D2104" s="30"/>
      <c r="E2104" s="31"/>
      <c r="F2104" s="32"/>
      <c r="G2104" s="33"/>
    </row>
    <row r="2105" ht="15.75" customHeight="1">
      <c r="A2105" s="28"/>
      <c r="B2105" s="29"/>
      <c r="C2105" s="30"/>
      <c r="D2105" s="30"/>
      <c r="E2105" s="31"/>
      <c r="F2105" s="32"/>
      <c r="G2105" s="33"/>
    </row>
    <row r="2106" ht="15.75" customHeight="1">
      <c r="A2106" s="28"/>
      <c r="B2106" s="29"/>
      <c r="C2106" s="30"/>
      <c r="D2106" s="30"/>
      <c r="E2106" s="31"/>
      <c r="F2106" s="32"/>
      <c r="G2106" s="33"/>
    </row>
    <row r="2107" ht="15.75" customHeight="1">
      <c r="A2107" s="28"/>
      <c r="B2107" s="29"/>
      <c r="C2107" s="30"/>
      <c r="D2107" s="30"/>
      <c r="E2107" s="31"/>
      <c r="F2107" s="32"/>
      <c r="G2107" s="33"/>
    </row>
    <row r="2108" ht="15.75" customHeight="1">
      <c r="A2108" s="28"/>
      <c r="B2108" s="29"/>
      <c r="C2108" s="30"/>
      <c r="D2108" s="30"/>
      <c r="E2108" s="31"/>
      <c r="F2108" s="32"/>
      <c r="G2108" s="33"/>
    </row>
    <row r="2109" ht="15.75" customHeight="1">
      <c r="A2109" s="28"/>
      <c r="B2109" s="29"/>
      <c r="C2109" s="30"/>
      <c r="D2109" s="30"/>
      <c r="E2109" s="31"/>
      <c r="F2109" s="32"/>
      <c r="G2109" s="33"/>
    </row>
    <row r="2110" ht="15.75" customHeight="1">
      <c r="A2110" s="28"/>
      <c r="B2110" s="29"/>
      <c r="C2110" s="30"/>
      <c r="D2110" s="30"/>
      <c r="E2110" s="31"/>
      <c r="F2110" s="32"/>
      <c r="G2110" s="33"/>
    </row>
    <row r="2111" ht="15.75" customHeight="1">
      <c r="A2111" s="28"/>
      <c r="B2111" s="29"/>
      <c r="C2111" s="30"/>
      <c r="D2111" s="30"/>
      <c r="E2111" s="31"/>
      <c r="F2111" s="32"/>
      <c r="G2111" s="33"/>
    </row>
    <row r="2112" ht="15.75" customHeight="1">
      <c r="A2112" s="28"/>
      <c r="B2112" s="29"/>
      <c r="C2112" s="30"/>
      <c r="D2112" s="30"/>
      <c r="E2112" s="31"/>
      <c r="F2112" s="32"/>
      <c r="G2112" s="33"/>
    </row>
    <row r="2113" ht="15.75" customHeight="1">
      <c r="A2113" s="28"/>
      <c r="B2113" s="29"/>
      <c r="C2113" s="30"/>
      <c r="D2113" s="30"/>
      <c r="E2113" s="31"/>
      <c r="F2113" s="32"/>
      <c r="G2113" s="33"/>
    </row>
    <row r="2114" ht="15.75" customHeight="1">
      <c r="A2114" s="28"/>
      <c r="B2114" s="29"/>
      <c r="C2114" s="30"/>
      <c r="D2114" s="30"/>
      <c r="E2114" s="31"/>
      <c r="F2114" s="32"/>
      <c r="G2114" s="33"/>
    </row>
    <row r="2115" ht="15.75" customHeight="1">
      <c r="A2115" s="28"/>
      <c r="B2115" s="29"/>
      <c r="C2115" s="30"/>
      <c r="D2115" s="30"/>
      <c r="E2115" s="31"/>
      <c r="F2115" s="32"/>
      <c r="G2115" s="33"/>
    </row>
    <row r="2116" ht="15.75" customHeight="1">
      <c r="A2116" s="28"/>
      <c r="B2116" s="29"/>
      <c r="C2116" s="30"/>
      <c r="D2116" s="30"/>
      <c r="E2116" s="31"/>
      <c r="F2116" s="32"/>
      <c r="G2116" s="33"/>
    </row>
    <row r="2117" ht="15.75" customHeight="1">
      <c r="A2117" s="28"/>
      <c r="B2117" s="29"/>
      <c r="C2117" s="30"/>
      <c r="D2117" s="30"/>
      <c r="E2117" s="31"/>
      <c r="F2117" s="32"/>
      <c r="G2117" s="33"/>
    </row>
    <row r="2118" ht="15.75" customHeight="1">
      <c r="A2118" s="28"/>
      <c r="B2118" s="29"/>
      <c r="C2118" s="30"/>
      <c r="D2118" s="30"/>
      <c r="E2118" s="31"/>
      <c r="F2118" s="32"/>
      <c r="G2118" s="33"/>
    </row>
    <row r="2119" ht="15.75" customHeight="1">
      <c r="A2119" s="28"/>
      <c r="B2119" s="29"/>
      <c r="C2119" s="30"/>
      <c r="D2119" s="30"/>
      <c r="E2119" s="31"/>
      <c r="F2119" s="32"/>
      <c r="G2119" s="33"/>
    </row>
    <row r="2120" ht="15.75" customHeight="1">
      <c r="A2120" s="28"/>
      <c r="B2120" s="29"/>
      <c r="C2120" s="30"/>
      <c r="D2120" s="30"/>
      <c r="E2120" s="31"/>
      <c r="F2120" s="32"/>
      <c r="G2120" s="33"/>
    </row>
    <row r="2121" ht="15.75" customHeight="1">
      <c r="A2121" s="28"/>
      <c r="B2121" s="29"/>
      <c r="C2121" s="30"/>
      <c r="D2121" s="30"/>
      <c r="E2121" s="31"/>
      <c r="F2121" s="32"/>
      <c r="G2121" s="33"/>
    </row>
    <row r="2122" ht="15.75" customHeight="1">
      <c r="A2122" s="28"/>
      <c r="B2122" s="29"/>
      <c r="C2122" s="30"/>
      <c r="D2122" s="30"/>
      <c r="E2122" s="31"/>
      <c r="F2122" s="32"/>
      <c r="G2122" s="33"/>
    </row>
    <row r="2123" ht="15.75" customHeight="1">
      <c r="A2123" s="28"/>
      <c r="B2123" s="29"/>
      <c r="C2123" s="30"/>
      <c r="D2123" s="30"/>
      <c r="E2123" s="31"/>
      <c r="F2123" s="32"/>
      <c r="G2123" s="33"/>
    </row>
    <row r="2124" ht="15.75" customHeight="1">
      <c r="A2124" s="28"/>
      <c r="B2124" s="29"/>
      <c r="C2124" s="30"/>
      <c r="D2124" s="30"/>
      <c r="E2124" s="31"/>
      <c r="F2124" s="32"/>
      <c r="G2124" s="33"/>
    </row>
    <row r="2125" ht="15.75" customHeight="1">
      <c r="A2125" s="28"/>
      <c r="B2125" s="29"/>
      <c r="C2125" s="30"/>
      <c r="D2125" s="30"/>
      <c r="E2125" s="31"/>
      <c r="F2125" s="32"/>
      <c r="G2125" s="33"/>
    </row>
    <row r="2126" ht="15.75" customHeight="1">
      <c r="A2126" s="28"/>
      <c r="B2126" s="29"/>
      <c r="C2126" s="30"/>
      <c r="D2126" s="30"/>
      <c r="E2126" s="31"/>
      <c r="F2126" s="32"/>
      <c r="G2126" s="33"/>
    </row>
    <row r="2127" ht="15.75" customHeight="1">
      <c r="A2127" s="28"/>
      <c r="B2127" s="29"/>
      <c r="C2127" s="30"/>
      <c r="D2127" s="30"/>
      <c r="E2127" s="31"/>
      <c r="F2127" s="32"/>
      <c r="G2127" s="33"/>
    </row>
    <row r="2128" ht="15.75" customHeight="1">
      <c r="A2128" s="28"/>
      <c r="B2128" s="29"/>
      <c r="C2128" s="30"/>
      <c r="D2128" s="30"/>
      <c r="E2128" s="31"/>
      <c r="F2128" s="32"/>
      <c r="G2128" s="33"/>
    </row>
    <row r="2129" ht="15.75" customHeight="1">
      <c r="A2129" s="28"/>
      <c r="B2129" s="29"/>
      <c r="C2129" s="30"/>
      <c r="D2129" s="30"/>
      <c r="E2129" s="31"/>
      <c r="F2129" s="32"/>
      <c r="G2129" s="33"/>
    </row>
    <row r="2130" ht="15.75" customHeight="1">
      <c r="A2130" s="28"/>
      <c r="B2130" s="29"/>
      <c r="C2130" s="30"/>
      <c r="D2130" s="30"/>
      <c r="E2130" s="31"/>
      <c r="F2130" s="32"/>
      <c r="G2130" s="33"/>
    </row>
    <row r="2131" ht="15.75" customHeight="1">
      <c r="A2131" s="28"/>
      <c r="B2131" s="29"/>
      <c r="C2131" s="30"/>
      <c r="D2131" s="30"/>
      <c r="E2131" s="31"/>
      <c r="F2131" s="32"/>
      <c r="G2131" s="33"/>
    </row>
    <row r="2132" ht="15.75" customHeight="1">
      <c r="A2132" s="28"/>
      <c r="B2132" s="29"/>
      <c r="C2132" s="30"/>
      <c r="D2132" s="30"/>
      <c r="E2132" s="31"/>
      <c r="F2132" s="32"/>
      <c r="G2132" s="33"/>
    </row>
    <row r="2133" ht="15.75" customHeight="1">
      <c r="A2133" s="28"/>
      <c r="B2133" s="29"/>
      <c r="C2133" s="30"/>
      <c r="D2133" s="30"/>
      <c r="E2133" s="31"/>
      <c r="F2133" s="32"/>
      <c r="G2133" s="33"/>
    </row>
    <row r="2134" ht="15.75" customHeight="1">
      <c r="A2134" s="28"/>
      <c r="B2134" s="29"/>
      <c r="C2134" s="30"/>
      <c r="D2134" s="30"/>
      <c r="E2134" s="31"/>
      <c r="F2134" s="32"/>
      <c r="G2134" s="33"/>
    </row>
    <row r="2135" ht="15.75" customHeight="1">
      <c r="A2135" s="28"/>
      <c r="B2135" s="29"/>
      <c r="C2135" s="30"/>
      <c r="D2135" s="30"/>
      <c r="E2135" s="31"/>
      <c r="F2135" s="32"/>
      <c r="G2135" s="33"/>
    </row>
    <row r="2136" ht="15.75" customHeight="1">
      <c r="A2136" s="28"/>
      <c r="B2136" s="29"/>
      <c r="C2136" s="30"/>
      <c r="D2136" s="30"/>
      <c r="E2136" s="31"/>
      <c r="F2136" s="32"/>
      <c r="G2136" s="33"/>
    </row>
    <row r="2137" ht="15.75" customHeight="1">
      <c r="A2137" s="28"/>
      <c r="B2137" s="29"/>
      <c r="C2137" s="30"/>
      <c r="D2137" s="30"/>
      <c r="E2137" s="31"/>
      <c r="F2137" s="32"/>
      <c r="G2137" s="33"/>
    </row>
    <row r="2138" ht="15.75" customHeight="1">
      <c r="A2138" s="28"/>
      <c r="B2138" s="29"/>
      <c r="C2138" s="30"/>
      <c r="D2138" s="30"/>
      <c r="E2138" s="31"/>
      <c r="F2138" s="32"/>
      <c r="G2138" s="33"/>
    </row>
    <row r="2139" ht="15.75" customHeight="1">
      <c r="A2139" s="28"/>
      <c r="B2139" s="29"/>
      <c r="C2139" s="30"/>
      <c r="D2139" s="30"/>
      <c r="E2139" s="31"/>
      <c r="F2139" s="32"/>
      <c r="G2139" s="33"/>
    </row>
    <row r="2140" ht="15.75" customHeight="1">
      <c r="A2140" s="28"/>
      <c r="B2140" s="29"/>
      <c r="C2140" s="30"/>
      <c r="D2140" s="30"/>
      <c r="E2140" s="31"/>
      <c r="F2140" s="32"/>
      <c r="G2140" s="33"/>
    </row>
    <row r="2141" ht="15.75" customHeight="1">
      <c r="A2141" s="28"/>
      <c r="B2141" s="29"/>
      <c r="C2141" s="30"/>
      <c r="D2141" s="30"/>
      <c r="E2141" s="31"/>
      <c r="F2141" s="32"/>
      <c r="G2141" s="33"/>
    </row>
    <row r="2142" ht="15.75" customHeight="1">
      <c r="A2142" s="28"/>
      <c r="B2142" s="29"/>
      <c r="C2142" s="30"/>
      <c r="D2142" s="30"/>
      <c r="E2142" s="31"/>
      <c r="F2142" s="32"/>
      <c r="G2142" s="33"/>
    </row>
    <row r="2143" ht="15.75" customHeight="1">
      <c r="A2143" s="28"/>
      <c r="B2143" s="29"/>
      <c r="C2143" s="30"/>
      <c r="D2143" s="30"/>
      <c r="E2143" s="31"/>
      <c r="F2143" s="32"/>
      <c r="G2143" s="33"/>
    </row>
    <row r="2144" ht="15.75" customHeight="1">
      <c r="A2144" s="28"/>
      <c r="B2144" s="29"/>
      <c r="C2144" s="30"/>
      <c r="D2144" s="30"/>
      <c r="E2144" s="31"/>
      <c r="F2144" s="32"/>
      <c r="G2144" s="33"/>
    </row>
    <row r="2145" ht="15.75" customHeight="1">
      <c r="A2145" s="28"/>
      <c r="B2145" s="29"/>
      <c r="C2145" s="30"/>
      <c r="D2145" s="30"/>
      <c r="E2145" s="31"/>
      <c r="F2145" s="32"/>
      <c r="G2145" s="33"/>
    </row>
    <row r="2146" ht="15.75" customHeight="1">
      <c r="A2146" s="28"/>
      <c r="B2146" s="29"/>
      <c r="C2146" s="30"/>
      <c r="D2146" s="30"/>
      <c r="E2146" s="31"/>
      <c r="F2146" s="32"/>
      <c r="G2146" s="33"/>
    </row>
    <row r="2147" ht="15.75" customHeight="1">
      <c r="A2147" s="28"/>
      <c r="B2147" s="29"/>
      <c r="C2147" s="30"/>
      <c r="D2147" s="30"/>
      <c r="E2147" s="31"/>
      <c r="F2147" s="32"/>
      <c r="G2147" s="33"/>
    </row>
    <row r="2148" ht="15.75" customHeight="1">
      <c r="A2148" s="28"/>
      <c r="B2148" s="29"/>
      <c r="C2148" s="30"/>
      <c r="D2148" s="30"/>
      <c r="E2148" s="31"/>
      <c r="F2148" s="32"/>
      <c r="G2148" s="33"/>
    </row>
    <row r="2149" ht="15.75" customHeight="1">
      <c r="A2149" s="28"/>
      <c r="B2149" s="29"/>
      <c r="C2149" s="30"/>
      <c r="D2149" s="30"/>
      <c r="E2149" s="31"/>
      <c r="F2149" s="32"/>
      <c r="G2149" s="33"/>
    </row>
    <row r="2150" ht="15.75" customHeight="1">
      <c r="A2150" s="28"/>
      <c r="B2150" s="29"/>
      <c r="C2150" s="30"/>
      <c r="D2150" s="30"/>
      <c r="E2150" s="31"/>
      <c r="F2150" s="32"/>
      <c r="G2150" s="33"/>
    </row>
    <row r="2151" ht="15.75" customHeight="1">
      <c r="A2151" s="28"/>
      <c r="B2151" s="29"/>
      <c r="C2151" s="30"/>
      <c r="D2151" s="30"/>
      <c r="E2151" s="31"/>
      <c r="F2151" s="32"/>
      <c r="G2151" s="33"/>
    </row>
    <row r="2152" ht="15.75" customHeight="1">
      <c r="A2152" s="28"/>
      <c r="B2152" s="29"/>
      <c r="C2152" s="30"/>
      <c r="D2152" s="30"/>
      <c r="E2152" s="31"/>
      <c r="F2152" s="32"/>
      <c r="G2152" s="33"/>
    </row>
    <row r="2153" ht="15.75" customHeight="1">
      <c r="A2153" s="28"/>
      <c r="B2153" s="29"/>
      <c r="C2153" s="30"/>
      <c r="D2153" s="30"/>
      <c r="E2153" s="31"/>
      <c r="F2153" s="32"/>
      <c r="G2153" s="33"/>
    </row>
    <row r="2154" ht="15.75" customHeight="1">
      <c r="A2154" s="28"/>
      <c r="B2154" s="29"/>
      <c r="C2154" s="30"/>
      <c r="D2154" s="30"/>
      <c r="E2154" s="31"/>
      <c r="F2154" s="32"/>
      <c r="G2154" s="33"/>
    </row>
    <row r="2155" ht="15.75" customHeight="1">
      <c r="A2155" s="28"/>
      <c r="B2155" s="29"/>
      <c r="C2155" s="30"/>
      <c r="D2155" s="30"/>
      <c r="E2155" s="31"/>
      <c r="F2155" s="32"/>
      <c r="G2155" s="33"/>
    </row>
    <row r="2156" ht="15.75" customHeight="1">
      <c r="A2156" s="28"/>
      <c r="B2156" s="29"/>
      <c r="C2156" s="30"/>
      <c r="D2156" s="30"/>
      <c r="E2156" s="31"/>
      <c r="F2156" s="32"/>
      <c r="G2156" s="33"/>
    </row>
    <row r="2157" ht="15.75" customHeight="1">
      <c r="A2157" s="28"/>
      <c r="B2157" s="29"/>
      <c r="C2157" s="30"/>
      <c r="D2157" s="30"/>
      <c r="E2157" s="31"/>
      <c r="F2157" s="32"/>
      <c r="G2157" s="33"/>
    </row>
    <row r="2158" ht="15.75" customHeight="1">
      <c r="A2158" s="28"/>
      <c r="B2158" s="29"/>
      <c r="C2158" s="30"/>
      <c r="D2158" s="30"/>
      <c r="E2158" s="31"/>
      <c r="F2158" s="32"/>
      <c r="G2158" s="33"/>
    </row>
    <row r="2159" ht="15.75" customHeight="1">
      <c r="A2159" s="28"/>
      <c r="B2159" s="29"/>
      <c r="C2159" s="30"/>
      <c r="D2159" s="30"/>
      <c r="E2159" s="31"/>
      <c r="F2159" s="32"/>
      <c r="G2159" s="33"/>
    </row>
    <row r="2160" ht="15.75" customHeight="1">
      <c r="A2160" s="28"/>
      <c r="B2160" s="29"/>
      <c r="C2160" s="30"/>
      <c r="D2160" s="30"/>
      <c r="E2160" s="31"/>
      <c r="F2160" s="32"/>
      <c r="G2160" s="33"/>
    </row>
    <row r="2161" ht="15.75" customHeight="1">
      <c r="A2161" s="28"/>
      <c r="B2161" s="29"/>
      <c r="C2161" s="30"/>
      <c r="D2161" s="30"/>
      <c r="E2161" s="31"/>
      <c r="F2161" s="32"/>
      <c r="G2161" s="33"/>
    </row>
    <row r="2162" ht="15.75" customHeight="1">
      <c r="A2162" s="28"/>
      <c r="B2162" s="29"/>
      <c r="C2162" s="30"/>
      <c r="D2162" s="30"/>
      <c r="E2162" s="31"/>
      <c r="F2162" s="32"/>
      <c r="G2162" s="33"/>
    </row>
    <row r="2163" ht="15.75" customHeight="1">
      <c r="A2163" s="28"/>
      <c r="B2163" s="29"/>
      <c r="C2163" s="30"/>
      <c r="D2163" s="30"/>
      <c r="E2163" s="31"/>
      <c r="F2163" s="32"/>
      <c r="G2163" s="33"/>
    </row>
    <row r="2164" ht="15.75" customHeight="1">
      <c r="A2164" s="28"/>
      <c r="B2164" s="29"/>
      <c r="C2164" s="30"/>
      <c r="D2164" s="30"/>
      <c r="E2164" s="31"/>
      <c r="F2164" s="32"/>
      <c r="G2164" s="33"/>
    </row>
    <row r="2165" ht="15.75" customHeight="1">
      <c r="A2165" s="28"/>
      <c r="B2165" s="29"/>
      <c r="C2165" s="30"/>
      <c r="D2165" s="30"/>
      <c r="E2165" s="31"/>
      <c r="F2165" s="32"/>
      <c r="G2165" s="33"/>
    </row>
    <row r="2166" ht="15.75" customHeight="1">
      <c r="A2166" s="28"/>
      <c r="B2166" s="29"/>
      <c r="C2166" s="30"/>
      <c r="D2166" s="30"/>
      <c r="E2166" s="31"/>
      <c r="F2166" s="32"/>
      <c r="G2166" s="33"/>
    </row>
    <row r="2167" ht="15.75" customHeight="1">
      <c r="A2167" s="28"/>
      <c r="B2167" s="29"/>
      <c r="C2167" s="30"/>
      <c r="D2167" s="30"/>
      <c r="E2167" s="31"/>
      <c r="F2167" s="32"/>
      <c r="G2167" s="33"/>
    </row>
    <row r="2168" ht="15.75" customHeight="1">
      <c r="A2168" s="28"/>
      <c r="B2168" s="29"/>
      <c r="C2168" s="30"/>
      <c r="D2168" s="30"/>
      <c r="E2168" s="31"/>
      <c r="F2168" s="32"/>
      <c r="G2168" s="33"/>
    </row>
    <row r="2169" ht="15.75" customHeight="1">
      <c r="A2169" s="28"/>
      <c r="B2169" s="29"/>
      <c r="C2169" s="30"/>
      <c r="D2169" s="30"/>
      <c r="E2169" s="31"/>
      <c r="F2169" s="32"/>
      <c r="G2169" s="33"/>
    </row>
    <row r="2170" ht="15.75" customHeight="1">
      <c r="A2170" s="28"/>
      <c r="B2170" s="29"/>
      <c r="C2170" s="30"/>
      <c r="D2170" s="30"/>
      <c r="E2170" s="31"/>
      <c r="F2170" s="32"/>
      <c r="G2170" s="33"/>
    </row>
    <row r="2171" ht="15.75" customHeight="1">
      <c r="A2171" s="28"/>
      <c r="B2171" s="29"/>
      <c r="C2171" s="30"/>
      <c r="D2171" s="30"/>
      <c r="E2171" s="31"/>
      <c r="F2171" s="32"/>
      <c r="G2171" s="33"/>
    </row>
    <row r="2172" ht="15.75" customHeight="1">
      <c r="A2172" s="28"/>
      <c r="B2172" s="29"/>
      <c r="C2172" s="30"/>
      <c r="D2172" s="30"/>
      <c r="E2172" s="31"/>
      <c r="F2172" s="32"/>
      <c r="G2172" s="33"/>
    </row>
    <row r="2173" ht="15.75" customHeight="1">
      <c r="A2173" s="28"/>
      <c r="B2173" s="29"/>
      <c r="C2173" s="30"/>
      <c r="D2173" s="30"/>
      <c r="E2173" s="31"/>
      <c r="F2173" s="32"/>
      <c r="G2173" s="33"/>
    </row>
    <row r="2174" ht="15.75" customHeight="1">
      <c r="A2174" s="28"/>
      <c r="B2174" s="29"/>
      <c r="C2174" s="30"/>
      <c r="D2174" s="30"/>
      <c r="E2174" s="31"/>
      <c r="F2174" s="32"/>
      <c r="G2174" s="33"/>
    </row>
    <row r="2175" ht="15.75" customHeight="1">
      <c r="A2175" s="28"/>
      <c r="B2175" s="29"/>
      <c r="C2175" s="30"/>
      <c r="D2175" s="30"/>
      <c r="E2175" s="31"/>
      <c r="F2175" s="32"/>
      <c r="G2175" s="33"/>
    </row>
    <row r="2176" ht="15.75" customHeight="1">
      <c r="A2176" s="28"/>
      <c r="B2176" s="29"/>
      <c r="C2176" s="30"/>
      <c r="D2176" s="30"/>
      <c r="E2176" s="31"/>
      <c r="F2176" s="32"/>
      <c r="G2176" s="33"/>
    </row>
    <row r="2177" ht="15.75" customHeight="1">
      <c r="A2177" s="28"/>
      <c r="B2177" s="29"/>
      <c r="C2177" s="30"/>
      <c r="D2177" s="30"/>
      <c r="E2177" s="31"/>
      <c r="F2177" s="32"/>
      <c r="G2177" s="33"/>
    </row>
    <row r="2178" ht="15.75" customHeight="1">
      <c r="A2178" s="28"/>
      <c r="B2178" s="29"/>
      <c r="C2178" s="30"/>
      <c r="D2178" s="30"/>
      <c r="E2178" s="31"/>
      <c r="F2178" s="32"/>
      <c r="G2178" s="33"/>
    </row>
    <row r="2179" ht="15.75" customHeight="1">
      <c r="A2179" s="28"/>
      <c r="B2179" s="29"/>
      <c r="C2179" s="30"/>
      <c r="D2179" s="30"/>
      <c r="E2179" s="31"/>
      <c r="F2179" s="32"/>
      <c r="G2179" s="33"/>
    </row>
    <row r="2180" ht="15.75" customHeight="1">
      <c r="A2180" s="28"/>
      <c r="B2180" s="29"/>
      <c r="C2180" s="30"/>
      <c r="D2180" s="30"/>
      <c r="E2180" s="31"/>
      <c r="F2180" s="32"/>
      <c r="G2180" s="33"/>
    </row>
    <row r="2181" ht="15.75" customHeight="1">
      <c r="A2181" s="28"/>
      <c r="B2181" s="29"/>
      <c r="C2181" s="30"/>
      <c r="D2181" s="30"/>
      <c r="E2181" s="31"/>
      <c r="F2181" s="32"/>
      <c r="G2181" s="33"/>
    </row>
    <row r="2182" ht="15.75" customHeight="1">
      <c r="A2182" s="28"/>
      <c r="B2182" s="29"/>
      <c r="C2182" s="30"/>
      <c r="D2182" s="30"/>
      <c r="E2182" s="31"/>
      <c r="F2182" s="32"/>
      <c r="G2182" s="33"/>
    </row>
    <row r="2183" ht="15.75" customHeight="1">
      <c r="A2183" s="28"/>
      <c r="B2183" s="29"/>
      <c r="C2183" s="30"/>
      <c r="D2183" s="30"/>
      <c r="E2183" s="31"/>
      <c r="F2183" s="32"/>
      <c r="G2183" s="33"/>
    </row>
    <row r="2184" ht="15.75" customHeight="1">
      <c r="A2184" s="28"/>
      <c r="B2184" s="29"/>
      <c r="C2184" s="30"/>
      <c r="D2184" s="30"/>
      <c r="E2184" s="31"/>
      <c r="F2184" s="32"/>
      <c r="G2184" s="33"/>
    </row>
    <row r="2185" ht="15.75" customHeight="1">
      <c r="A2185" s="28"/>
      <c r="B2185" s="29"/>
      <c r="C2185" s="30"/>
      <c r="D2185" s="30"/>
      <c r="E2185" s="31"/>
      <c r="F2185" s="32"/>
      <c r="G2185" s="33"/>
    </row>
    <row r="2186" ht="15.75" customHeight="1">
      <c r="A2186" s="28"/>
      <c r="B2186" s="29"/>
      <c r="C2186" s="30"/>
      <c r="D2186" s="30"/>
      <c r="E2186" s="31"/>
      <c r="F2186" s="32"/>
      <c r="G2186" s="33"/>
    </row>
    <row r="2187" ht="15.75" customHeight="1">
      <c r="A2187" s="28"/>
      <c r="B2187" s="29"/>
      <c r="C2187" s="30"/>
      <c r="D2187" s="30"/>
      <c r="E2187" s="31"/>
      <c r="F2187" s="32"/>
      <c r="G2187" s="33"/>
    </row>
    <row r="2188" ht="15.75" customHeight="1">
      <c r="A2188" s="28"/>
      <c r="B2188" s="29"/>
      <c r="C2188" s="30"/>
      <c r="D2188" s="30"/>
      <c r="E2188" s="31"/>
      <c r="F2188" s="32"/>
      <c r="G2188" s="33"/>
    </row>
    <row r="2189" ht="15.75" customHeight="1">
      <c r="A2189" s="28"/>
      <c r="B2189" s="29"/>
      <c r="C2189" s="30"/>
      <c r="D2189" s="30"/>
      <c r="E2189" s="31"/>
      <c r="F2189" s="32"/>
      <c r="G2189" s="33"/>
    </row>
    <row r="2190" ht="15.75" customHeight="1">
      <c r="A2190" s="28"/>
      <c r="B2190" s="29"/>
      <c r="C2190" s="30"/>
      <c r="D2190" s="30"/>
      <c r="E2190" s="31"/>
      <c r="F2190" s="32"/>
      <c r="G2190" s="33"/>
    </row>
    <row r="2191" ht="15.75" customHeight="1">
      <c r="A2191" s="28"/>
      <c r="B2191" s="29"/>
      <c r="C2191" s="30"/>
      <c r="D2191" s="30"/>
      <c r="E2191" s="31"/>
      <c r="F2191" s="32"/>
      <c r="G2191" s="33"/>
    </row>
    <row r="2192" ht="15.75" customHeight="1">
      <c r="A2192" s="28"/>
      <c r="B2192" s="29"/>
      <c r="C2192" s="30"/>
      <c r="D2192" s="30"/>
      <c r="E2192" s="31"/>
      <c r="F2192" s="32"/>
      <c r="G2192" s="33"/>
    </row>
    <row r="2193" ht="15.75" customHeight="1">
      <c r="A2193" s="28"/>
      <c r="B2193" s="29"/>
      <c r="C2193" s="30"/>
      <c r="D2193" s="30"/>
      <c r="E2193" s="31"/>
      <c r="F2193" s="32"/>
      <c r="G2193" s="33"/>
    </row>
    <row r="2194" ht="15.75" customHeight="1">
      <c r="A2194" s="28"/>
      <c r="B2194" s="29"/>
      <c r="C2194" s="30"/>
      <c r="D2194" s="30"/>
      <c r="E2194" s="31"/>
      <c r="F2194" s="32"/>
      <c r="G2194" s="33"/>
    </row>
    <row r="2195" ht="15.75" customHeight="1">
      <c r="A2195" s="28"/>
      <c r="B2195" s="29"/>
      <c r="C2195" s="30"/>
      <c r="D2195" s="30"/>
      <c r="E2195" s="31"/>
      <c r="F2195" s="32"/>
      <c r="G2195" s="33"/>
    </row>
    <row r="2196" ht="15.75" customHeight="1">
      <c r="A2196" s="28"/>
      <c r="B2196" s="29"/>
      <c r="C2196" s="30"/>
      <c r="D2196" s="30"/>
      <c r="E2196" s="31"/>
      <c r="F2196" s="32"/>
      <c r="G2196" s="33"/>
    </row>
    <row r="2197" ht="15.75" customHeight="1">
      <c r="A2197" s="28"/>
      <c r="B2197" s="29"/>
      <c r="C2197" s="30"/>
      <c r="D2197" s="30"/>
      <c r="E2197" s="31"/>
      <c r="F2197" s="32"/>
      <c r="G2197" s="33"/>
    </row>
    <row r="2198" ht="15.75" customHeight="1">
      <c r="A2198" s="28"/>
      <c r="B2198" s="29"/>
      <c r="C2198" s="30"/>
      <c r="D2198" s="30"/>
      <c r="E2198" s="31"/>
      <c r="F2198" s="32"/>
      <c r="G2198" s="33"/>
    </row>
    <row r="2199" ht="15.75" customHeight="1">
      <c r="A2199" s="28"/>
      <c r="B2199" s="29"/>
      <c r="C2199" s="30"/>
      <c r="D2199" s="30"/>
      <c r="E2199" s="31"/>
      <c r="F2199" s="32"/>
      <c r="G2199" s="33"/>
    </row>
    <row r="2200" ht="15.75" customHeight="1">
      <c r="A2200" s="28"/>
      <c r="B2200" s="29"/>
      <c r="C2200" s="30"/>
      <c r="D2200" s="30"/>
      <c r="E2200" s="31"/>
      <c r="F2200" s="32"/>
      <c r="G2200" s="33"/>
    </row>
    <row r="2201" ht="15.75" customHeight="1">
      <c r="A2201" s="28"/>
      <c r="B2201" s="29"/>
      <c r="C2201" s="30"/>
      <c r="D2201" s="30"/>
      <c r="E2201" s="31"/>
      <c r="F2201" s="32"/>
      <c r="G2201" s="33"/>
    </row>
    <row r="2202" ht="15.75" customHeight="1">
      <c r="A2202" s="28"/>
      <c r="B2202" s="29"/>
      <c r="C2202" s="30"/>
      <c r="D2202" s="30"/>
      <c r="E2202" s="31"/>
      <c r="F2202" s="32"/>
      <c r="G2202" s="33"/>
    </row>
    <row r="2203" ht="15.75" customHeight="1">
      <c r="A2203" s="28"/>
      <c r="B2203" s="29"/>
      <c r="C2203" s="30"/>
      <c r="D2203" s="30"/>
      <c r="E2203" s="31"/>
      <c r="F2203" s="32"/>
      <c r="G2203" s="33"/>
    </row>
    <row r="2204" ht="15.75" customHeight="1">
      <c r="A2204" s="28"/>
      <c r="B2204" s="29"/>
      <c r="C2204" s="30"/>
      <c r="D2204" s="30"/>
      <c r="E2204" s="31"/>
      <c r="F2204" s="32"/>
      <c r="G2204" s="33"/>
    </row>
    <row r="2205" ht="15.75" customHeight="1">
      <c r="A2205" s="28"/>
      <c r="B2205" s="29"/>
      <c r="C2205" s="30"/>
      <c r="D2205" s="30"/>
      <c r="E2205" s="31"/>
      <c r="F2205" s="32"/>
      <c r="G2205" s="33"/>
    </row>
    <row r="2206" ht="15.75" customHeight="1">
      <c r="A2206" s="28"/>
      <c r="B2206" s="29"/>
      <c r="C2206" s="30"/>
      <c r="D2206" s="30"/>
      <c r="E2206" s="31"/>
      <c r="F2206" s="32"/>
      <c r="G2206" s="33"/>
    </row>
    <row r="2207" ht="15.75" customHeight="1">
      <c r="A2207" s="28"/>
      <c r="B2207" s="29"/>
      <c r="C2207" s="30"/>
      <c r="D2207" s="30"/>
      <c r="E2207" s="31"/>
      <c r="F2207" s="32"/>
      <c r="G2207" s="33"/>
    </row>
    <row r="2208" ht="15.75" customHeight="1">
      <c r="A2208" s="28"/>
      <c r="B2208" s="29"/>
      <c r="C2208" s="30"/>
      <c r="D2208" s="30"/>
      <c r="E2208" s="31"/>
      <c r="F2208" s="32"/>
      <c r="G2208" s="33"/>
    </row>
    <row r="2209" ht="15.75" customHeight="1">
      <c r="A2209" s="28"/>
      <c r="B2209" s="29"/>
      <c r="C2209" s="30"/>
      <c r="D2209" s="30"/>
      <c r="E2209" s="31"/>
      <c r="F2209" s="32"/>
      <c r="G2209" s="33"/>
    </row>
    <row r="2210" ht="15.75" customHeight="1">
      <c r="A2210" s="28"/>
      <c r="B2210" s="29"/>
      <c r="C2210" s="30"/>
      <c r="D2210" s="30"/>
      <c r="E2210" s="31"/>
      <c r="F2210" s="32"/>
      <c r="G2210" s="33"/>
    </row>
    <row r="2211" ht="15.75" customHeight="1">
      <c r="A2211" s="28"/>
      <c r="B2211" s="29"/>
      <c r="C2211" s="30"/>
      <c r="D2211" s="30"/>
      <c r="E2211" s="31"/>
      <c r="F2211" s="32"/>
      <c r="G2211" s="33"/>
    </row>
    <row r="2212" ht="15.75" customHeight="1">
      <c r="A2212" s="28"/>
      <c r="B2212" s="29"/>
      <c r="C2212" s="30"/>
      <c r="D2212" s="30"/>
      <c r="E2212" s="31"/>
      <c r="F2212" s="32"/>
      <c r="G2212" s="33"/>
    </row>
    <row r="2213" ht="15.75" customHeight="1">
      <c r="A2213" s="28"/>
      <c r="B2213" s="29"/>
      <c r="C2213" s="30"/>
      <c r="D2213" s="30"/>
      <c r="E2213" s="31"/>
      <c r="F2213" s="32"/>
      <c r="G2213" s="33"/>
    </row>
    <row r="2214" ht="15.75" customHeight="1">
      <c r="A2214" s="28"/>
      <c r="B2214" s="29"/>
      <c r="C2214" s="30"/>
      <c r="D2214" s="30"/>
      <c r="E2214" s="31"/>
      <c r="F2214" s="32"/>
      <c r="G2214" s="33"/>
    </row>
    <row r="2215" ht="15.75" customHeight="1">
      <c r="A2215" s="28"/>
      <c r="B2215" s="29"/>
      <c r="C2215" s="30"/>
      <c r="D2215" s="30"/>
      <c r="E2215" s="31"/>
      <c r="F2215" s="32"/>
      <c r="G2215" s="33"/>
    </row>
    <row r="2216" ht="15.75" customHeight="1">
      <c r="A2216" s="28"/>
      <c r="B2216" s="29"/>
      <c r="C2216" s="30"/>
      <c r="D2216" s="30"/>
      <c r="E2216" s="31"/>
      <c r="F2216" s="32"/>
      <c r="G2216" s="33"/>
    </row>
    <row r="2217" ht="15.75" customHeight="1">
      <c r="A2217" s="28"/>
      <c r="B2217" s="29"/>
      <c r="C2217" s="30"/>
      <c r="D2217" s="30"/>
      <c r="E2217" s="31"/>
      <c r="F2217" s="32"/>
      <c r="G2217" s="33"/>
    </row>
    <row r="2218" ht="15.75" customHeight="1">
      <c r="A2218" s="28"/>
      <c r="B2218" s="29"/>
      <c r="C2218" s="30"/>
      <c r="D2218" s="30"/>
      <c r="E2218" s="31"/>
      <c r="F2218" s="32"/>
      <c r="G2218" s="33"/>
    </row>
    <row r="2219" ht="15.75" customHeight="1">
      <c r="A2219" s="28"/>
      <c r="B2219" s="29"/>
      <c r="C2219" s="30"/>
      <c r="D2219" s="30"/>
      <c r="E2219" s="31"/>
      <c r="F2219" s="32"/>
      <c r="G2219" s="33"/>
    </row>
    <row r="2220" ht="15.75" customHeight="1">
      <c r="A2220" s="28"/>
      <c r="B2220" s="29"/>
      <c r="C2220" s="30"/>
      <c r="D2220" s="30"/>
      <c r="E2220" s="31"/>
      <c r="F2220" s="32"/>
      <c r="G2220" s="33"/>
    </row>
    <row r="2221" ht="15.75" customHeight="1">
      <c r="A2221" s="28"/>
      <c r="B2221" s="29"/>
      <c r="C2221" s="30"/>
      <c r="D2221" s="30"/>
      <c r="E2221" s="31"/>
      <c r="F2221" s="32"/>
      <c r="G2221" s="33"/>
    </row>
    <row r="2222" ht="15.75" customHeight="1">
      <c r="A2222" s="28"/>
      <c r="B2222" s="29"/>
      <c r="C2222" s="30"/>
      <c r="D2222" s="30"/>
      <c r="E2222" s="31"/>
      <c r="F2222" s="32"/>
      <c r="G2222" s="33"/>
    </row>
    <row r="2223" ht="15.75" customHeight="1">
      <c r="A2223" s="28"/>
      <c r="B2223" s="29"/>
      <c r="C2223" s="30"/>
      <c r="D2223" s="30"/>
      <c r="E2223" s="31"/>
      <c r="F2223" s="32"/>
      <c r="G2223" s="33"/>
    </row>
    <row r="2224" ht="15.75" customHeight="1">
      <c r="A2224" s="28"/>
      <c r="B2224" s="29"/>
      <c r="C2224" s="30"/>
      <c r="D2224" s="30"/>
      <c r="E2224" s="31"/>
      <c r="F2224" s="32"/>
      <c r="G2224" s="33"/>
    </row>
    <row r="2225" ht="15.75" customHeight="1">
      <c r="A2225" s="28"/>
      <c r="B2225" s="29"/>
      <c r="C2225" s="30"/>
      <c r="D2225" s="30"/>
      <c r="E2225" s="31"/>
      <c r="F2225" s="32"/>
      <c r="G2225" s="33"/>
    </row>
    <row r="2226" ht="15.75" customHeight="1">
      <c r="A2226" s="28"/>
      <c r="B2226" s="29"/>
      <c r="C2226" s="30"/>
      <c r="D2226" s="30"/>
      <c r="E2226" s="31"/>
      <c r="F2226" s="32"/>
      <c r="G2226" s="33"/>
    </row>
    <row r="2227" ht="15.75" customHeight="1">
      <c r="A2227" s="28"/>
      <c r="B2227" s="29"/>
      <c r="C2227" s="30"/>
      <c r="D2227" s="30"/>
      <c r="E2227" s="31"/>
      <c r="F2227" s="32"/>
      <c r="G2227" s="33"/>
    </row>
    <row r="2228" ht="15.75" customHeight="1">
      <c r="A2228" s="28"/>
      <c r="B2228" s="29"/>
      <c r="C2228" s="30"/>
      <c r="D2228" s="30"/>
      <c r="E2228" s="31"/>
      <c r="F2228" s="32"/>
      <c r="G2228" s="33"/>
    </row>
    <row r="2229" ht="15.75" customHeight="1">
      <c r="A2229" s="28"/>
      <c r="B2229" s="29"/>
      <c r="C2229" s="30"/>
      <c r="D2229" s="30"/>
      <c r="E2229" s="31"/>
      <c r="F2229" s="32"/>
      <c r="G2229" s="33"/>
    </row>
    <row r="2230" ht="15.75" customHeight="1">
      <c r="A2230" s="28"/>
      <c r="B2230" s="29"/>
      <c r="C2230" s="30"/>
      <c r="D2230" s="30"/>
      <c r="E2230" s="31"/>
      <c r="F2230" s="32"/>
      <c r="G2230" s="33"/>
    </row>
    <row r="2231" ht="15.75" customHeight="1">
      <c r="A2231" s="28"/>
      <c r="B2231" s="29"/>
      <c r="C2231" s="30"/>
      <c r="D2231" s="30"/>
      <c r="E2231" s="31"/>
      <c r="F2231" s="32"/>
      <c r="G2231" s="33"/>
    </row>
    <row r="2232" ht="15.75" customHeight="1">
      <c r="A2232" s="28"/>
      <c r="B2232" s="29"/>
      <c r="C2232" s="30"/>
      <c r="D2232" s="30"/>
      <c r="E2232" s="31"/>
      <c r="F2232" s="32"/>
      <c r="G2232" s="33"/>
    </row>
    <row r="2233" ht="15.75" customHeight="1">
      <c r="A2233" s="28"/>
      <c r="B2233" s="29"/>
      <c r="C2233" s="30"/>
      <c r="D2233" s="30"/>
      <c r="E2233" s="31"/>
      <c r="F2233" s="32"/>
      <c r="G2233" s="33"/>
    </row>
    <row r="2234" ht="15.75" customHeight="1">
      <c r="A2234" s="28"/>
      <c r="B2234" s="29"/>
      <c r="C2234" s="30"/>
      <c r="D2234" s="30"/>
      <c r="E2234" s="31"/>
      <c r="F2234" s="32"/>
      <c r="G2234" s="33"/>
    </row>
    <row r="2235" ht="15.75" customHeight="1">
      <c r="A2235" s="28"/>
      <c r="B2235" s="29"/>
      <c r="C2235" s="30"/>
      <c r="D2235" s="30"/>
      <c r="E2235" s="31"/>
      <c r="F2235" s="32"/>
      <c r="G2235" s="33"/>
    </row>
    <row r="2236" ht="15.75" customHeight="1">
      <c r="A2236" s="28"/>
      <c r="B2236" s="29"/>
      <c r="C2236" s="30"/>
      <c r="D2236" s="30"/>
      <c r="E2236" s="31"/>
      <c r="F2236" s="32"/>
      <c r="G2236" s="33"/>
    </row>
    <row r="2237" ht="15.75" customHeight="1">
      <c r="A2237" s="28"/>
      <c r="B2237" s="29"/>
      <c r="C2237" s="30"/>
      <c r="D2237" s="30"/>
      <c r="E2237" s="31"/>
      <c r="F2237" s="32"/>
      <c r="G2237" s="33"/>
    </row>
    <row r="2238" ht="15.75" customHeight="1">
      <c r="A2238" s="28"/>
      <c r="B2238" s="29"/>
      <c r="C2238" s="30"/>
      <c r="D2238" s="30"/>
      <c r="E2238" s="31"/>
      <c r="F2238" s="32"/>
      <c r="G2238" s="33"/>
    </row>
    <row r="2239" ht="15.75" customHeight="1">
      <c r="A2239" s="28"/>
      <c r="B2239" s="29"/>
      <c r="C2239" s="30"/>
      <c r="D2239" s="30"/>
      <c r="E2239" s="31"/>
      <c r="F2239" s="32"/>
      <c r="G2239" s="33"/>
    </row>
    <row r="2240" ht="15.75" customHeight="1">
      <c r="A2240" s="28"/>
      <c r="B2240" s="29"/>
      <c r="C2240" s="30"/>
      <c r="D2240" s="30"/>
      <c r="E2240" s="31"/>
      <c r="F2240" s="32"/>
      <c r="G2240" s="33"/>
    </row>
    <row r="2241" ht="15.75" customHeight="1">
      <c r="A2241" s="28"/>
      <c r="B2241" s="29"/>
      <c r="C2241" s="30"/>
      <c r="D2241" s="30"/>
      <c r="E2241" s="31"/>
      <c r="F2241" s="32"/>
      <c r="G2241" s="33"/>
    </row>
    <row r="2242" ht="15.75" customHeight="1">
      <c r="A2242" s="28"/>
      <c r="B2242" s="29"/>
      <c r="C2242" s="30"/>
      <c r="D2242" s="30"/>
      <c r="E2242" s="31"/>
      <c r="F2242" s="32"/>
      <c r="G2242" s="33"/>
    </row>
    <row r="2243" ht="15.75" customHeight="1">
      <c r="A2243" s="28"/>
      <c r="B2243" s="29"/>
      <c r="C2243" s="30"/>
      <c r="D2243" s="30"/>
      <c r="E2243" s="31"/>
      <c r="F2243" s="32"/>
      <c r="G2243" s="33"/>
    </row>
    <row r="2244" ht="15.75" customHeight="1">
      <c r="A2244" s="28"/>
      <c r="B2244" s="29"/>
      <c r="C2244" s="30"/>
      <c r="D2244" s="30"/>
      <c r="E2244" s="31"/>
      <c r="F2244" s="32"/>
      <c r="G2244" s="33"/>
    </row>
    <row r="2245" ht="15.75" customHeight="1">
      <c r="A2245" s="28"/>
      <c r="B2245" s="29"/>
      <c r="C2245" s="30"/>
      <c r="D2245" s="30"/>
      <c r="E2245" s="31"/>
      <c r="F2245" s="32"/>
      <c r="G2245" s="33"/>
    </row>
    <row r="2246" ht="15.75" customHeight="1">
      <c r="A2246" s="28"/>
      <c r="B2246" s="29"/>
      <c r="C2246" s="30"/>
      <c r="D2246" s="30"/>
      <c r="E2246" s="31"/>
      <c r="F2246" s="32"/>
      <c r="G2246" s="33"/>
    </row>
    <row r="2247" ht="15.75" customHeight="1">
      <c r="A2247" s="28"/>
      <c r="B2247" s="29"/>
      <c r="C2247" s="30"/>
      <c r="D2247" s="30"/>
      <c r="E2247" s="31"/>
      <c r="F2247" s="32"/>
      <c r="G2247" s="33"/>
    </row>
    <row r="2248" ht="15.75" customHeight="1">
      <c r="A2248" s="28"/>
      <c r="B2248" s="29"/>
      <c r="C2248" s="30"/>
      <c r="D2248" s="30"/>
      <c r="E2248" s="31"/>
      <c r="F2248" s="32"/>
      <c r="G2248" s="33"/>
    </row>
    <row r="2249" ht="15.75" customHeight="1">
      <c r="A2249" s="28"/>
      <c r="B2249" s="29"/>
      <c r="C2249" s="30"/>
      <c r="D2249" s="30"/>
      <c r="E2249" s="31"/>
      <c r="F2249" s="32"/>
      <c r="G2249" s="33"/>
    </row>
    <row r="2250" ht="15.75" customHeight="1">
      <c r="A2250" s="28"/>
      <c r="B2250" s="29"/>
      <c r="C2250" s="30"/>
      <c r="D2250" s="30"/>
      <c r="E2250" s="31"/>
      <c r="F2250" s="32"/>
      <c r="G2250" s="33"/>
    </row>
    <row r="2251" ht="15.75" customHeight="1">
      <c r="A2251" s="28"/>
      <c r="B2251" s="29"/>
      <c r="C2251" s="30"/>
      <c r="D2251" s="30"/>
      <c r="E2251" s="31"/>
      <c r="F2251" s="32"/>
      <c r="G2251" s="33"/>
    </row>
    <row r="2252" ht="15.75" customHeight="1">
      <c r="A2252" s="28"/>
      <c r="B2252" s="29"/>
      <c r="C2252" s="30"/>
      <c r="D2252" s="30"/>
      <c r="E2252" s="31"/>
      <c r="F2252" s="32"/>
      <c r="G2252" s="33"/>
    </row>
    <row r="2253" ht="15.75" customHeight="1">
      <c r="A2253" s="28"/>
      <c r="B2253" s="29"/>
      <c r="C2253" s="30"/>
      <c r="D2253" s="30"/>
      <c r="E2253" s="31"/>
      <c r="F2253" s="32"/>
      <c r="G2253" s="33"/>
    </row>
    <row r="2254" ht="15.75" customHeight="1">
      <c r="A2254" s="28"/>
      <c r="B2254" s="29"/>
      <c r="C2254" s="30"/>
      <c r="D2254" s="30"/>
      <c r="E2254" s="31"/>
      <c r="F2254" s="32"/>
      <c r="G2254" s="33"/>
    </row>
    <row r="2255" ht="15.75" customHeight="1">
      <c r="A2255" s="28"/>
      <c r="B2255" s="29"/>
      <c r="C2255" s="30"/>
      <c r="D2255" s="30"/>
      <c r="E2255" s="31"/>
      <c r="F2255" s="32"/>
      <c r="G2255" s="33"/>
    </row>
    <row r="2256" ht="15.75" customHeight="1">
      <c r="A2256" s="28"/>
      <c r="B2256" s="29"/>
      <c r="C2256" s="30"/>
      <c r="D2256" s="30"/>
      <c r="E2256" s="31"/>
      <c r="F2256" s="32"/>
      <c r="G2256" s="33"/>
    </row>
    <row r="2257" ht="15.75" customHeight="1">
      <c r="A2257" s="28"/>
      <c r="B2257" s="29"/>
      <c r="C2257" s="30"/>
      <c r="D2257" s="30"/>
      <c r="E2257" s="31"/>
      <c r="F2257" s="32"/>
      <c r="G2257" s="33"/>
    </row>
    <row r="2258" ht="15.75" customHeight="1">
      <c r="A2258" s="28"/>
      <c r="B2258" s="29"/>
      <c r="C2258" s="30"/>
      <c r="D2258" s="30"/>
      <c r="E2258" s="31"/>
      <c r="F2258" s="32"/>
      <c r="G2258" s="33"/>
    </row>
    <row r="2259" ht="15.75" customHeight="1">
      <c r="A2259" s="28"/>
      <c r="B2259" s="29"/>
      <c r="C2259" s="30"/>
      <c r="D2259" s="30"/>
      <c r="E2259" s="31"/>
      <c r="F2259" s="32"/>
      <c r="G2259" s="33"/>
    </row>
    <row r="2260" ht="15.75" customHeight="1">
      <c r="A2260" s="28"/>
      <c r="B2260" s="29"/>
      <c r="C2260" s="30"/>
      <c r="D2260" s="30"/>
      <c r="E2260" s="31"/>
      <c r="F2260" s="32"/>
      <c r="G2260" s="33"/>
    </row>
    <row r="2261" ht="15.75" customHeight="1">
      <c r="A2261" s="28"/>
      <c r="B2261" s="29"/>
      <c r="C2261" s="30"/>
      <c r="D2261" s="30"/>
      <c r="E2261" s="31"/>
      <c r="F2261" s="32"/>
      <c r="G2261" s="33"/>
    </row>
    <row r="2262" ht="15.75" customHeight="1">
      <c r="A2262" s="28"/>
      <c r="B2262" s="29"/>
      <c r="C2262" s="30"/>
      <c r="D2262" s="30"/>
      <c r="E2262" s="31"/>
      <c r="F2262" s="32"/>
      <c r="G2262" s="33"/>
    </row>
    <row r="2263" ht="15.75" customHeight="1">
      <c r="A2263" s="28"/>
      <c r="B2263" s="29"/>
      <c r="C2263" s="30"/>
      <c r="D2263" s="30"/>
      <c r="E2263" s="31"/>
      <c r="F2263" s="32"/>
      <c r="G2263" s="33"/>
    </row>
    <row r="2264" ht="15.75" customHeight="1">
      <c r="A2264" s="28"/>
      <c r="B2264" s="29"/>
      <c r="C2264" s="30"/>
      <c r="D2264" s="30"/>
      <c r="E2264" s="31"/>
      <c r="F2264" s="32"/>
      <c r="G2264" s="33"/>
    </row>
    <row r="2265" ht="15.75" customHeight="1">
      <c r="A2265" s="28"/>
      <c r="B2265" s="29"/>
      <c r="C2265" s="30"/>
      <c r="D2265" s="30"/>
      <c r="E2265" s="31"/>
      <c r="F2265" s="32"/>
      <c r="G2265" s="33"/>
    </row>
    <row r="2266" ht="15.75" customHeight="1">
      <c r="A2266" s="28"/>
      <c r="B2266" s="29"/>
      <c r="C2266" s="30"/>
      <c r="D2266" s="30"/>
      <c r="E2266" s="31"/>
      <c r="F2266" s="32"/>
      <c r="G2266" s="33"/>
    </row>
    <row r="2267" ht="15.75" customHeight="1">
      <c r="A2267" s="28"/>
      <c r="B2267" s="29"/>
      <c r="C2267" s="30"/>
      <c r="D2267" s="30"/>
      <c r="E2267" s="31"/>
      <c r="F2267" s="32"/>
      <c r="G2267" s="33"/>
    </row>
    <row r="2268" ht="15.75" customHeight="1">
      <c r="A2268" s="28"/>
      <c r="B2268" s="29"/>
      <c r="C2268" s="30"/>
      <c r="D2268" s="30"/>
      <c r="E2268" s="31"/>
      <c r="F2268" s="32"/>
      <c r="G2268" s="33"/>
    </row>
    <row r="2269" ht="15.75" customHeight="1">
      <c r="A2269" s="28"/>
      <c r="B2269" s="29"/>
      <c r="C2269" s="30"/>
      <c r="D2269" s="30"/>
      <c r="E2269" s="31"/>
      <c r="F2269" s="32"/>
      <c r="G2269" s="33"/>
    </row>
    <row r="2270" ht="15.75" customHeight="1">
      <c r="A2270" s="28"/>
      <c r="B2270" s="29"/>
      <c r="C2270" s="30"/>
      <c r="D2270" s="30"/>
      <c r="E2270" s="31"/>
      <c r="F2270" s="32"/>
      <c r="G2270" s="33"/>
    </row>
    <row r="2271" ht="15.75" customHeight="1">
      <c r="A2271" s="28"/>
      <c r="B2271" s="29"/>
      <c r="C2271" s="30"/>
      <c r="D2271" s="30"/>
      <c r="E2271" s="31"/>
      <c r="F2271" s="32"/>
      <c r="G2271" s="33"/>
    </row>
    <row r="2272" ht="15.75" customHeight="1">
      <c r="A2272" s="28"/>
      <c r="B2272" s="29"/>
      <c r="C2272" s="30"/>
      <c r="D2272" s="30"/>
      <c r="E2272" s="31"/>
      <c r="F2272" s="32"/>
      <c r="G2272" s="33"/>
    </row>
    <row r="2273" ht="15.75" customHeight="1">
      <c r="A2273" s="28"/>
      <c r="B2273" s="29"/>
      <c r="C2273" s="30"/>
      <c r="D2273" s="30"/>
      <c r="E2273" s="31"/>
      <c r="F2273" s="32"/>
      <c r="G2273" s="33"/>
    </row>
    <row r="2274" ht="15.75" customHeight="1">
      <c r="A2274" s="28"/>
      <c r="B2274" s="29"/>
      <c r="C2274" s="30"/>
      <c r="D2274" s="30"/>
      <c r="E2274" s="31"/>
      <c r="F2274" s="32"/>
      <c r="G2274" s="33"/>
    </row>
    <row r="2275" ht="15.75" customHeight="1">
      <c r="A2275" s="28"/>
      <c r="B2275" s="29"/>
      <c r="C2275" s="30"/>
      <c r="D2275" s="30"/>
      <c r="E2275" s="31"/>
      <c r="F2275" s="32"/>
      <c r="G2275" s="33"/>
    </row>
    <row r="2276" ht="15.75" customHeight="1">
      <c r="A2276" s="28"/>
      <c r="B2276" s="29"/>
      <c r="C2276" s="30"/>
      <c r="D2276" s="30"/>
      <c r="E2276" s="31"/>
      <c r="F2276" s="32"/>
      <c r="G2276" s="33"/>
    </row>
    <row r="2277" ht="15.75" customHeight="1">
      <c r="A2277" s="28"/>
      <c r="B2277" s="29"/>
      <c r="C2277" s="30"/>
      <c r="D2277" s="30"/>
      <c r="E2277" s="31"/>
      <c r="F2277" s="32"/>
      <c r="G2277" s="33"/>
    </row>
    <row r="2278" ht="15.75" customHeight="1">
      <c r="A2278" s="28"/>
      <c r="B2278" s="29"/>
      <c r="C2278" s="30"/>
      <c r="D2278" s="30"/>
      <c r="E2278" s="31"/>
      <c r="F2278" s="32"/>
      <c r="G2278" s="33"/>
    </row>
    <row r="2279" ht="15.75" customHeight="1">
      <c r="A2279" s="28"/>
      <c r="B2279" s="29"/>
      <c r="C2279" s="30"/>
      <c r="D2279" s="30"/>
      <c r="E2279" s="31"/>
      <c r="F2279" s="32"/>
      <c r="G2279" s="33"/>
    </row>
    <row r="2280" ht="15.75" customHeight="1">
      <c r="A2280" s="28"/>
      <c r="B2280" s="29"/>
      <c r="C2280" s="30"/>
      <c r="D2280" s="30"/>
      <c r="E2280" s="31"/>
      <c r="F2280" s="32"/>
      <c r="G2280" s="33"/>
    </row>
    <row r="2281" ht="15.75" customHeight="1">
      <c r="A2281" s="28"/>
      <c r="B2281" s="29"/>
      <c r="C2281" s="30"/>
      <c r="D2281" s="30"/>
      <c r="E2281" s="31"/>
      <c r="F2281" s="32"/>
      <c r="G2281" s="33"/>
    </row>
    <row r="2282" ht="15.75" customHeight="1">
      <c r="A2282" s="28"/>
      <c r="B2282" s="29"/>
      <c r="C2282" s="30"/>
      <c r="D2282" s="30"/>
      <c r="E2282" s="31"/>
      <c r="F2282" s="32"/>
      <c r="G2282" s="33"/>
    </row>
    <row r="2283" ht="15.75" customHeight="1">
      <c r="A2283" s="28"/>
      <c r="B2283" s="29"/>
      <c r="C2283" s="30"/>
      <c r="D2283" s="30"/>
      <c r="E2283" s="31"/>
      <c r="F2283" s="32"/>
      <c r="G2283" s="33"/>
    </row>
    <row r="2284" ht="15.75" customHeight="1">
      <c r="A2284" s="28"/>
      <c r="B2284" s="29"/>
      <c r="C2284" s="30"/>
      <c r="D2284" s="30"/>
      <c r="E2284" s="31"/>
      <c r="F2284" s="32"/>
      <c r="G2284" s="33"/>
    </row>
    <row r="2285" ht="15.75" customHeight="1">
      <c r="A2285" s="28"/>
      <c r="B2285" s="29"/>
      <c r="C2285" s="30"/>
      <c r="D2285" s="30"/>
      <c r="E2285" s="31"/>
      <c r="F2285" s="32"/>
      <c r="G2285" s="33"/>
    </row>
    <row r="2286" ht="15.75" customHeight="1">
      <c r="A2286" s="28"/>
      <c r="B2286" s="29"/>
      <c r="C2286" s="30"/>
      <c r="D2286" s="30"/>
      <c r="E2286" s="31"/>
      <c r="F2286" s="32"/>
      <c r="G2286" s="33"/>
    </row>
    <row r="2287" ht="15.75" customHeight="1">
      <c r="A2287" s="28"/>
      <c r="B2287" s="29"/>
      <c r="C2287" s="30"/>
      <c r="D2287" s="30"/>
      <c r="E2287" s="31"/>
      <c r="F2287" s="32"/>
      <c r="G2287" s="33"/>
    </row>
    <row r="2288" ht="15.75" customHeight="1">
      <c r="A2288" s="28"/>
      <c r="B2288" s="29"/>
      <c r="C2288" s="30"/>
      <c r="D2288" s="30"/>
      <c r="E2288" s="31"/>
      <c r="F2288" s="32"/>
      <c r="G2288" s="33"/>
    </row>
    <row r="2289" ht="15.75" customHeight="1">
      <c r="A2289" s="28"/>
      <c r="B2289" s="29"/>
      <c r="C2289" s="30"/>
      <c r="D2289" s="30"/>
      <c r="E2289" s="31"/>
      <c r="F2289" s="32"/>
      <c r="G2289" s="33"/>
    </row>
    <row r="2290" ht="15.75" customHeight="1">
      <c r="A2290" s="28"/>
      <c r="B2290" s="29"/>
      <c r="C2290" s="30"/>
      <c r="D2290" s="30"/>
      <c r="E2290" s="31"/>
      <c r="F2290" s="32"/>
      <c r="G2290" s="33"/>
    </row>
    <row r="2291" ht="15.75" customHeight="1">
      <c r="A2291" s="28"/>
      <c r="B2291" s="29"/>
      <c r="C2291" s="30"/>
      <c r="D2291" s="30"/>
      <c r="E2291" s="31"/>
      <c r="F2291" s="32"/>
      <c r="G2291" s="33"/>
    </row>
    <row r="2292" ht="15.75" customHeight="1">
      <c r="A2292" s="28"/>
      <c r="B2292" s="29"/>
      <c r="C2292" s="30"/>
      <c r="D2292" s="30"/>
      <c r="E2292" s="31"/>
      <c r="F2292" s="32"/>
      <c r="G2292" s="33"/>
    </row>
    <row r="2293" ht="15.75" customHeight="1">
      <c r="A2293" s="28"/>
      <c r="B2293" s="29"/>
      <c r="C2293" s="30"/>
      <c r="D2293" s="30"/>
      <c r="E2293" s="31"/>
      <c r="F2293" s="32"/>
      <c r="G2293" s="33"/>
    </row>
    <row r="2294" ht="15.75" customHeight="1">
      <c r="A2294" s="28"/>
      <c r="B2294" s="29"/>
      <c r="C2294" s="30"/>
      <c r="D2294" s="30"/>
      <c r="E2294" s="31"/>
      <c r="F2294" s="32"/>
      <c r="G2294" s="33"/>
    </row>
    <row r="2295" ht="15.75" customHeight="1">
      <c r="A2295" s="28"/>
      <c r="B2295" s="29"/>
      <c r="C2295" s="30"/>
      <c r="D2295" s="30"/>
      <c r="E2295" s="31"/>
      <c r="F2295" s="32"/>
      <c r="G2295" s="33"/>
    </row>
    <row r="2296" ht="15.75" customHeight="1">
      <c r="A2296" s="28"/>
      <c r="B2296" s="29"/>
      <c r="C2296" s="30"/>
      <c r="D2296" s="30"/>
      <c r="E2296" s="31"/>
      <c r="F2296" s="32"/>
      <c r="G2296" s="33"/>
    </row>
    <row r="2297" ht="15.75" customHeight="1">
      <c r="A2297" s="28"/>
      <c r="B2297" s="29"/>
      <c r="C2297" s="30"/>
      <c r="D2297" s="30"/>
      <c r="E2297" s="31"/>
      <c r="F2297" s="32"/>
      <c r="G2297" s="33"/>
    </row>
    <row r="2298" ht="15.75" customHeight="1">
      <c r="A2298" s="28"/>
      <c r="B2298" s="29"/>
      <c r="C2298" s="30"/>
      <c r="D2298" s="30"/>
      <c r="E2298" s="31"/>
      <c r="F2298" s="32"/>
      <c r="G2298" s="33"/>
    </row>
    <row r="2299" ht="15.75" customHeight="1">
      <c r="A2299" s="28"/>
      <c r="B2299" s="29"/>
      <c r="C2299" s="30"/>
      <c r="D2299" s="30"/>
      <c r="E2299" s="31"/>
      <c r="F2299" s="32"/>
      <c r="G2299" s="33"/>
    </row>
    <row r="2300" ht="15.75" customHeight="1">
      <c r="A2300" s="28"/>
      <c r="B2300" s="29"/>
      <c r="C2300" s="30"/>
      <c r="D2300" s="30"/>
      <c r="E2300" s="31"/>
      <c r="F2300" s="32"/>
      <c r="G2300" s="33"/>
    </row>
    <row r="2301" ht="15.75" customHeight="1">
      <c r="A2301" s="28"/>
      <c r="B2301" s="29"/>
      <c r="C2301" s="30"/>
      <c r="D2301" s="30"/>
      <c r="E2301" s="31"/>
      <c r="F2301" s="32"/>
      <c r="G2301" s="33"/>
    </row>
    <row r="2302" ht="15.75" customHeight="1">
      <c r="A2302" s="28"/>
      <c r="B2302" s="29"/>
      <c r="C2302" s="30"/>
      <c r="D2302" s="30"/>
      <c r="E2302" s="31"/>
      <c r="F2302" s="32"/>
      <c r="G2302" s="33"/>
    </row>
    <row r="2303" ht="15.75" customHeight="1">
      <c r="A2303" s="28"/>
      <c r="B2303" s="29"/>
      <c r="C2303" s="30"/>
      <c r="D2303" s="30"/>
      <c r="E2303" s="31"/>
      <c r="F2303" s="32"/>
      <c r="G2303" s="33"/>
    </row>
    <row r="2304" ht="15.75" customHeight="1">
      <c r="A2304" s="28"/>
      <c r="B2304" s="29"/>
      <c r="C2304" s="30"/>
      <c r="D2304" s="30"/>
      <c r="E2304" s="31"/>
      <c r="F2304" s="32"/>
      <c r="G2304" s="33"/>
    </row>
    <row r="2305" ht="15.75" customHeight="1">
      <c r="A2305" s="28"/>
      <c r="B2305" s="29"/>
      <c r="C2305" s="30"/>
      <c r="D2305" s="30"/>
      <c r="E2305" s="31"/>
      <c r="F2305" s="32"/>
      <c r="G2305" s="33"/>
    </row>
    <row r="2306" ht="15.75" customHeight="1">
      <c r="A2306" s="28"/>
      <c r="B2306" s="29"/>
      <c r="C2306" s="30"/>
      <c r="D2306" s="30"/>
      <c r="E2306" s="31"/>
      <c r="F2306" s="32"/>
      <c r="G2306" s="33"/>
    </row>
    <row r="2307" ht="15.75" customHeight="1">
      <c r="A2307" s="28"/>
      <c r="B2307" s="29"/>
      <c r="C2307" s="30"/>
      <c r="D2307" s="30"/>
      <c r="E2307" s="31"/>
      <c r="F2307" s="32"/>
      <c r="G2307" s="33"/>
    </row>
    <row r="2308" ht="15.75" customHeight="1">
      <c r="A2308" s="28"/>
      <c r="B2308" s="29"/>
      <c r="C2308" s="30"/>
      <c r="D2308" s="30"/>
      <c r="E2308" s="31"/>
      <c r="F2308" s="32"/>
      <c r="G2308" s="33"/>
    </row>
    <row r="2309" ht="15.75" customHeight="1">
      <c r="A2309" s="28"/>
      <c r="B2309" s="29"/>
      <c r="C2309" s="30"/>
      <c r="D2309" s="30"/>
      <c r="E2309" s="31"/>
      <c r="F2309" s="32"/>
      <c r="G2309" s="33"/>
    </row>
    <row r="2310" ht="15.75" customHeight="1">
      <c r="A2310" s="28"/>
      <c r="B2310" s="29"/>
      <c r="C2310" s="30"/>
      <c r="D2310" s="30"/>
      <c r="E2310" s="31"/>
      <c r="F2310" s="32"/>
      <c r="G2310" s="33"/>
    </row>
    <row r="2311" ht="15.75" customHeight="1">
      <c r="A2311" s="28"/>
      <c r="B2311" s="29"/>
      <c r="C2311" s="30"/>
      <c r="D2311" s="30"/>
      <c r="E2311" s="31"/>
      <c r="F2311" s="32"/>
      <c r="G2311" s="33"/>
    </row>
    <row r="2312" ht="15.75" customHeight="1">
      <c r="A2312" s="28"/>
      <c r="B2312" s="29"/>
      <c r="C2312" s="30"/>
      <c r="D2312" s="30"/>
      <c r="E2312" s="31"/>
      <c r="F2312" s="32"/>
      <c r="G2312" s="33"/>
    </row>
    <row r="2313" ht="15.75" customHeight="1">
      <c r="A2313" s="28"/>
      <c r="B2313" s="29"/>
      <c r="C2313" s="30"/>
      <c r="D2313" s="30"/>
      <c r="E2313" s="31"/>
      <c r="F2313" s="32"/>
      <c r="G2313" s="33"/>
    </row>
    <row r="2314" ht="15.75" customHeight="1">
      <c r="A2314" s="28"/>
      <c r="B2314" s="29"/>
      <c r="C2314" s="30"/>
      <c r="D2314" s="30"/>
      <c r="E2314" s="31"/>
      <c r="F2314" s="32"/>
      <c r="G2314" s="33"/>
    </row>
    <row r="2315" ht="15.75" customHeight="1">
      <c r="A2315" s="28"/>
      <c r="B2315" s="29"/>
      <c r="C2315" s="30"/>
      <c r="D2315" s="30"/>
      <c r="E2315" s="31"/>
      <c r="F2315" s="32"/>
      <c r="G2315" s="33"/>
    </row>
    <row r="2316" ht="15.75" customHeight="1">
      <c r="A2316" s="28"/>
      <c r="B2316" s="29"/>
      <c r="C2316" s="30"/>
      <c r="D2316" s="30"/>
      <c r="E2316" s="31"/>
      <c r="F2316" s="32"/>
      <c r="G2316" s="33"/>
    </row>
    <row r="2317" ht="15.75" customHeight="1">
      <c r="A2317" s="28"/>
      <c r="B2317" s="29"/>
      <c r="C2317" s="30"/>
      <c r="D2317" s="30"/>
      <c r="E2317" s="31"/>
      <c r="F2317" s="32"/>
      <c r="G2317" s="33"/>
    </row>
    <row r="2318" ht="15.75" customHeight="1">
      <c r="A2318" s="28"/>
      <c r="B2318" s="29"/>
      <c r="C2318" s="30"/>
      <c r="D2318" s="30"/>
      <c r="E2318" s="31"/>
      <c r="F2318" s="32"/>
      <c r="G2318" s="33"/>
    </row>
    <row r="2319" ht="15.75" customHeight="1">
      <c r="A2319" s="28"/>
      <c r="B2319" s="29"/>
      <c r="C2319" s="30"/>
      <c r="D2319" s="30"/>
      <c r="E2319" s="31"/>
      <c r="F2319" s="32"/>
      <c r="G2319" s="33"/>
    </row>
    <row r="2320" ht="15.75" customHeight="1">
      <c r="A2320" s="28"/>
      <c r="B2320" s="29"/>
      <c r="C2320" s="30"/>
      <c r="D2320" s="30"/>
      <c r="E2320" s="31"/>
      <c r="F2320" s="32"/>
      <c r="G2320" s="33"/>
    </row>
    <row r="2321" ht="15.75" customHeight="1">
      <c r="A2321" s="28"/>
      <c r="B2321" s="29"/>
      <c r="C2321" s="30"/>
      <c r="D2321" s="30"/>
      <c r="E2321" s="31"/>
      <c r="F2321" s="32"/>
      <c r="G2321" s="33"/>
    </row>
    <row r="2322" ht="15.75" customHeight="1">
      <c r="A2322" s="28"/>
      <c r="B2322" s="29"/>
      <c r="C2322" s="30"/>
      <c r="D2322" s="30"/>
      <c r="E2322" s="31"/>
      <c r="F2322" s="32"/>
      <c r="G2322" s="33"/>
    </row>
    <row r="2323" ht="15.75" customHeight="1">
      <c r="A2323" s="28"/>
      <c r="B2323" s="29"/>
      <c r="C2323" s="30"/>
      <c r="D2323" s="30"/>
      <c r="E2323" s="31"/>
      <c r="F2323" s="32"/>
      <c r="G2323" s="33"/>
    </row>
    <row r="2324" ht="15.75" customHeight="1">
      <c r="A2324" s="28"/>
      <c r="B2324" s="29"/>
      <c r="C2324" s="30"/>
      <c r="D2324" s="30"/>
      <c r="E2324" s="31"/>
      <c r="F2324" s="32"/>
      <c r="G2324" s="33"/>
    </row>
    <row r="2325" ht="15.75" customHeight="1">
      <c r="A2325" s="28"/>
      <c r="B2325" s="29"/>
      <c r="C2325" s="30"/>
      <c r="D2325" s="30"/>
      <c r="E2325" s="31"/>
      <c r="F2325" s="32"/>
      <c r="G2325" s="33"/>
    </row>
    <row r="2326" ht="15.75" customHeight="1">
      <c r="A2326" s="28"/>
      <c r="B2326" s="29"/>
      <c r="C2326" s="30"/>
      <c r="D2326" s="30"/>
      <c r="E2326" s="31"/>
      <c r="F2326" s="32"/>
      <c r="G2326" s="33"/>
    </row>
    <row r="2327" ht="15.75" customHeight="1">
      <c r="A2327" s="28"/>
      <c r="B2327" s="29"/>
      <c r="C2327" s="30"/>
      <c r="D2327" s="30"/>
      <c r="E2327" s="31"/>
      <c r="F2327" s="32"/>
      <c r="G2327" s="33"/>
    </row>
    <row r="2328" ht="15.75" customHeight="1">
      <c r="A2328" s="28"/>
      <c r="B2328" s="29"/>
      <c r="C2328" s="30"/>
      <c r="D2328" s="30"/>
      <c r="E2328" s="31"/>
      <c r="F2328" s="32"/>
      <c r="G2328" s="33"/>
    </row>
    <row r="2329" ht="15.75" customHeight="1">
      <c r="A2329" s="28"/>
      <c r="B2329" s="29"/>
      <c r="C2329" s="30"/>
      <c r="D2329" s="30"/>
      <c r="E2329" s="31"/>
      <c r="F2329" s="32"/>
      <c r="G2329" s="33"/>
    </row>
    <row r="2330" ht="15.75" customHeight="1">
      <c r="A2330" s="28"/>
      <c r="B2330" s="29"/>
      <c r="C2330" s="30"/>
      <c r="D2330" s="30"/>
      <c r="E2330" s="31"/>
      <c r="F2330" s="32"/>
      <c r="G2330" s="33"/>
    </row>
    <row r="2331" ht="15.75" customHeight="1">
      <c r="A2331" s="28"/>
      <c r="B2331" s="29"/>
      <c r="C2331" s="30"/>
      <c r="D2331" s="30"/>
      <c r="E2331" s="31"/>
      <c r="F2331" s="32"/>
      <c r="G2331" s="33"/>
    </row>
    <row r="2332" ht="15.75" customHeight="1">
      <c r="A2332" s="28"/>
      <c r="B2332" s="29"/>
      <c r="C2332" s="30"/>
      <c r="D2332" s="30"/>
      <c r="E2332" s="31"/>
      <c r="F2332" s="32"/>
      <c r="G2332" s="33"/>
    </row>
    <row r="2333" ht="15.75" customHeight="1">
      <c r="A2333" s="28"/>
      <c r="B2333" s="29"/>
      <c r="C2333" s="30"/>
      <c r="D2333" s="30"/>
      <c r="E2333" s="31"/>
      <c r="F2333" s="32"/>
      <c r="G2333" s="33"/>
    </row>
    <row r="2334" ht="15.75" customHeight="1">
      <c r="A2334" s="28"/>
      <c r="B2334" s="29"/>
      <c r="C2334" s="30"/>
      <c r="D2334" s="30"/>
      <c r="E2334" s="31"/>
      <c r="F2334" s="32"/>
      <c r="G2334" s="33"/>
    </row>
    <row r="2335" ht="15.75" customHeight="1">
      <c r="A2335" s="28"/>
      <c r="B2335" s="29"/>
      <c r="C2335" s="30"/>
      <c r="D2335" s="30"/>
      <c r="E2335" s="31"/>
      <c r="F2335" s="32"/>
      <c r="G2335" s="33"/>
    </row>
    <row r="2336" ht="15.75" customHeight="1">
      <c r="A2336" s="28"/>
      <c r="B2336" s="29"/>
      <c r="C2336" s="30"/>
      <c r="D2336" s="30"/>
      <c r="E2336" s="31"/>
      <c r="F2336" s="32"/>
      <c r="G2336" s="33"/>
    </row>
    <row r="2337" ht="15.75" customHeight="1">
      <c r="A2337" s="28"/>
      <c r="B2337" s="29"/>
      <c r="C2337" s="30"/>
      <c r="D2337" s="30"/>
      <c r="E2337" s="31"/>
      <c r="F2337" s="32"/>
      <c r="G2337" s="33"/>
    </row>
    <row r="2338" ht="15.75" customHeight="1">
      <c r="A2338" s="28"/>
      <c r="B2338" s="29"/>
      <c r="C2338" s="30"/>
      <c r="D2338" s="30"/>
      <c r="E2338" s="31"/>
      <c r="F2338" s="32"/>
      <c r="G2338" s="33"/>
    </row>
    <row r="2339" ht="15.75" customHeight="1">
      <c r="A2339" s="28"/>
      <c r="B2339" s="29"/>
      <c r="C2339" s="30"/>
      <c r="D2339" s="30"/>
      <c r="E2339" s="31"/>
      <c r="F2339" s="32"/>
      <c r="G2339" s="33"/>
    </row>
    <row r="2340" ht="15.75" customHeight="1">
      <c r="A2340" s="28"/>
      <c r="B2340" s="29"/>
      <c r="C2340" s="30"/>
      <c r="D2340" s="30"/>
      <c r="E2340" s="31"/>
      <c r="F2340" s="32"/>
      <c r="G2340" s="33"/>
    </row>
    <row r="2341" ht="15.75" customHeight="1">
      <c r="A2341" s="28"/>
      <c r="B2341" s="29"/>
      <c r="C2341" s="30"/>
      <c r="D2341" s="30"/>
      <c r="E2341" s="31"/>
      <c r="F2341" s="32"/>
      <c r="G2341" s="33"/>
    </row>
    <row r="2342" ht="15.75" customHeight="1">
      <c r="A2342" s="28"/>
      <c r="B2342" s="29"/>
      <c r="C2342" s="30"/>
      <c r="D2342" s="30"/>
      <c r="E2342" s="31"/>
      <c r="F2342" s="32"/>
      <c r="G2342" s="33"/>
    </row>
    <row r="2343" ht="15.75" customHeight="1">
      <c r="A2343" s="28"/>
      <c r="B2343" s="29"/>
      <c r="C2343" s="30"/>
      <c r="D2343" s="30"/>
      <c r="E2343" s="31"/>
      <c r="F2343" s="32"/>
      <c r="G2343" s="33"/>
    </row>
    <row r="2344" ht="15.75" customHeight="1">
      <c r="A2344" s="28"/>
      <c r="B2344" s="29"/>
      <c r="C2344" s="30"/>
      <c r="D2344" s="30"/>
      <c r="E2344" s="31"/>
      <c r="F2344" s="32"/>
      <c r="G2344" s="33"/>
    </row>
    <row r="2345" ht="15.75" customHeight="1">
      <c r="A2345" s="28"/>
      <c r="B2345" s="29"/>
      <c r="C2345" s="30"/>
      <c r="D2345" s="30"/>
      <c r="E2345" s="31"/>
      <c r="F2345" s="32"/>
      <c r="G2345" s="33"/>
    </row>
    <row r="2346" ht="15.75" customHeight="1">
      <c r="A2346" s="28"/>
      <c r="B2346" s="29"/>
      <c r="C2346" s="30"/>
      <c r="D2346" s="30"/>
      <c r="E2346" s="31"/>
      <c r="F2346" s="32"/>
      <c r="G2346" s="33"/>
    </row>
    <row r="2347" ht="15.75" customHeight="1">
      <c r="A2347" s="28"/>
      <c r="B2347" s="29"/>
      <c r="C2347" s="30"/>
      <c r="D2347" s="30"/>
      <c r="E2347" s="31"/>
      <c r="F2347" s="32"/>
      <c r="G2347" s="33"/>
    </row>
    <row r="2348" ht="15.75" customHeight="1">
      <c r="A2348" s="28"/>
      <c r="B2348" s="29"/>
      <c r="C2348" s="30"/>
      <c r="D2348" s="30"/>
      <c r="E2348" s="31"/>
      <c r="F2348" s="32"/>
      <c r="G2348" s="33"/>
    </row>
    <row r="2349" ht="15.75" customHeight="1">
      <c r="A2349" s="28"/>
      <c r="B2349" s="29"/>
      <c r="C2349" s="30"/>
      <c r="D2349" s="30"/>
      <c r="E2349" s="31"/>
      <c r="F2349" s="32"/>
      <c r="G2349" s="33"/>
    </row>
    <row r="2350" ht="15.75" customHeight="1">
      <c r="A2350" s="28"/>
      <c r="B2350" s="29"/>
      <c r="C2350" s="30"/>
      <c r="D2350" s="30"/>
      <c r="E2350" s="31"/>
      <c r="F2350" s="32"/>
      <c r="G2350" s="33"/>
    </row>
    <row r="2351" ht="15.75" customHeight="1">
      <c r="A2351" s="28"/>
      <c r="B2351" s="29"/>
      <c r="C2351" s="30"/>
      <c r="D2351" s="30"/>
      <c r="E2351" s="31"/>
      <c r="F2351" s="32"/>
      <c r="G2351" s="33"/>
    </row>
    <row r="2352" ht="15.75" customHeight="1">
      <c r="A2352" s="28"/>
      <c r="B2352" s="29"/>
      <c r="C2352" s="30"/>
      <c r="D2352" s="30"/>
      <c r="E2352" s="31"/>
      <c r="F2352" s="32"/>
      <c r="G2352" s="33"/>
    </row>
    <row r="2353" ht="15.75" customHeight="1">
      <c r="A2353" s="28"/>
      <c r="B2353" s="29"/>
      <c r="C2353" s="30"/>
      <c r="D2353" s="30"/>
      <c r="E2353" s="31"/>
      <c r="F2353" s="32"/>
      <c r="G2353" s="33"/>
    </row>
    <row r="2354" ht="15.75" customHeight="1">
      <c r="A2354" s="28"/>
      <c r="B2354" s="29"/>
      <c r="C2354" s="30"/>
      <c r="D2354" s="30"/>
      <c r="E2354" s="31"/>
      <c r="F2354" s="32"/>
      <c r="G2354" s="33"/>
    </row>
    <row r="2355" ht="15.75" customHeight="1">
      <c r="A2355" s="28"/>
      <c r="B2355" s="29"/>
      <c r="C2355" s="30"/>
      <c r="D2355" s="30"/>
      <c r="E2355" s="31"/>
      <c r="F2355" s="32"/>
      <c r="G2355" s="33"/>
    </row>
    <row r="2356" ht="15.75" customHeight="1">
      <c r="A2356" s="28"/>
      <c r="B2356" s="29"/>
      <c r="C2356" s="30"/>
      <c r="D2356" s="30"/>
      <c r="E2356" s="31"/>
      <c r="F2356" s="32"/>
      <c r="G2356" s="33"/>
    </row>
    <row r="2357" ht="15.75" customHeight="1">
      <c r="A2357" s="28"/>
      <c r="B2357" s="29"/>
      <c r="C2357" s="30"/>
      <c r="D2357" s="30"/>
      <c r="E2357" s="31"/>
      <c r="F2357" s="32"/>
      <c r="G2357" s="33"/>
    </row>
    <row r="2358" ht="15.75" customHeight="1">
      <c r="A2358" s="28"/>
      <c r="B2358" s="29"/>
      <c r="C2358" s="30"/>
      <c r="D2358" s="30"/>
      <c r="E2358" s="31"/>
      <c r="F2358" s="32"/>
      <c r="G2358" s="33"/>
    </row>
    <row r="2359" ht="15.75" customHeight="1">
      <c r="A2359" s="28"/>
      <c r="B2359" s="29"/>
      <c r="C2359" s="30"/>
      <c r="D2359" s="30"/>
      <c r="E2359" s="31"/>
      <c r="F2359" s="32"/>
      <c r="G2359" s="33"/>
    </row>
    <row r="2360" ht="15.75" customHeight="1">
      <c r="A2360" s="28"/>
      <c r="B2360" s="29"/>
      <c r="C2360" s="30"/>
      <c r="D2360" s="30"/>
      <c r="E2360" s="31"/>
      <c r="F2360" s="32"/>
      <c r="G2360" s="33"/>
    </row>
    <row r="2361" ht="15.75" customHeight="1">
      <c r="A2361" s="28"/>
      <c r="B2361" s="29"/>
      <c r="C2361" s="30"/>
      <c r="D2361" s="30"/>
      <c r="E2361" s="31"/>
      <c r="F2361" s="32"/>
      <c r="G2361" s="33"/>
    </row>
    <row r="2362" ht="15.75" customHeight="1">
      <c r="A2362" s="28"/>
      <c r="B2362" s="29"/>
      <c r="C2362" s="30"/>
      <c r="D2362" s="30"/>
      <c r="E2362" s="31"/>
      <c r="F2362" s="32"/>
      <c r="G2362" s="33"/>
    </row>
    <row r="2363" ht="15.75" customHeight="1">
      <c r="A2363" s="28"/>
      <c r="B2363" s="29"/>
      <c r="C2363" s="30"/>
      <c r="D2363" s="30"/>
      <c r="E2363" s="31"/>
      <c r="F2363" s="32"/>
      <c r="G2363" s="33"/>
    </row>
    <row r="2364" ht="15.75" customHeight="1">
      <c r="A2364" s="28"/>
      <c r="B2364" s="29"/>
      <c r="C2364" s="30"/>
      <c r="D2364" s="30"/>
      <c r="E2364" s="31"/>
      <c r="F2364" s="32"/>
      <c r="G2364" s="33"/>
    </row>
    <row r="2365" ht="15.75" customHeight="1">
      <c r="A2365" s="28"/>
      <c r="B2365" s="29"/>
      <c r="C2365" s="30"/>
      <c r="D2365" s="30"/>
      <c r="E2365" s="31"/>
      <c r="F2365" s="32"/>
      <c r="G2365" s="33"/>
    </row>
    <row r="2366" ht="15.75" customHeight="1">
      <c r="A2366" s="28"/>
      <c r="B2366" s="29"/>
      <c r="C2366" s="30"/>
      <c r="D2366" s="30"/>
      <c r="E2366" s="31"/>
      <c r="F2366" s="32"/>
      <c r="G2366" s="33"/>
    </row>
    <row r="2367" ht="15.75" customHeight="1">
      <c r="A2367" s="28"/>
      <c r="B2367" s="29"/>
      <c r="C2367" s="30"/>
      <c r="D2367" s="30"/>
      <c r="E2367" s="31"/>
      <c r="F2367" s="32"/>
      <c r="G2367" s="33"/>
    </row>
    <row r="2368" ht="15.75" customHeight="1">
      <c r="A2368" s="28"/>
      <c r="B2368" s="29"/>
      <c r="C2368" s="30"/>
      <c r="D2368" s="30"/>
      <c r="E2368" s="31"/>
      <c r="F2368" s="32"/>
      <c r="G2368" s="33"/>
    </row>
    <row r="2369" ht="15.75" customHeight="1">
      <c r="A2369" s="28"/>
      <c r="B2369" s="29"/>
      <c r="C2369" s="30"/>
      <c r="D2369" s="30"/>
      <c r="E2369" s="31"/>
      <c r="F2369" s="32"/>
      <c r="G2369" s="33"/>
    </row>
    <row r="2370" ht="15.75" customHeight="1">
      <c r="A2370" s="28"/>
      <c r="B2370" s="29"/>
      <c r="C2370" s="30"/>
      <c r="D2370" s="30"/>
      <c r="E2370" s="31"/>
      <c r="F2370" s="32"/>
      <c r="G2370" s="33"/>
    </row>
    <row r="2371" ht="15.75" customHeight="1">
      <c r="A2371" s="28"/>
      <c r="B2371" s="29"/>
      <c r="C2371" s="30"/>
      <c r="D2371" s="30"/>
      <c r="E2371" s="31"/>
      <c r="F2371" s="32"/>
      <c r="G2371" s="33"/>
    </row>
    <row r="2372" ht="15.75" customHeight="1">
      <c r="A2372" s="28"/>
      <c r="B2372" s="29"/>
      <c r="C2372" s="30"/>
      <c r="D2372" s="30"/>
      <c r="E2372" s="31"/>
      <c r="F2372" s="32"/>
      <c r="G2372" s="33"/>
    </row>
    <row r="2373" ht="15.75" customHeight="1">
      <c r="A2373" s="28"/>
      <c r="B2373" s="29"/>
      <c r="C2373" s="30"/>
      <c r="D2373" s="30"/>
      <c r="E2373" s="31"/>
      <c r="F2373" s="32"/>
      <c r="G2373" s="33"/>
    </row>
    <row r="2374" ht="15.75" customHeight="1">
      <c r="A2374" s="28"/>
      <c r="B2374" s="29"/>
      <c r="C2374" s="30"/>
      <c r="D2374" s="30"/>
      <c r="E2374" s="31"/>
      <c r="F2374" s="32"/>
      <c r="G2374" s="33"/>
    </row>
    <row r="2375" ht="15.75" customHeight="1">
      <c r="A2375" s="28"/>
      <c r="B2375" s="29"/>
      <c r="C2375" s="30"/>
      <c r="D2375" s="30"/>
      <c r="E2375" s="31"/>
      <c r="F2375" s="32"/>
      <c r="G2375" s="33"/>
    </row>
    <row r="2376" ht="15.75" customHeight="1">
      <c r="A2376" s="28"/>
      <c r="B2376" s="29"/>
      <c r="C2376" s="30"/>
      <c r="D2376" s="30"/>
      <c r="E2376" s="31"/>
      <c r="F2376" s="32"/>
      <c r="G2376" s="33"/>
    </row>
    <row r="2377" ht="15.75" customHeight="1">
      <c r="A2377" s="28"/>
      <c r="B2377" s="29"/>
      <c r="C2377" s="30"/>
      <c r="D2377" s="30"/>
      <c r="E2377" s="31"/>
      <c r="F2377" s="32"/>
      <c r="G2377" s="33"/>
    </row>
    <row r="2378" ht="15.75" customHeight="1">
      <c r="A2378" s="28"/>
      <c r="B2378" s="29"/>
      <c r="C2378" s="30"/>
      <c r="D2378" s="30"/>
      <c r="E2378" s="31"/>
      <c r="F2378" s="32"/>
      <c r="G2378" s="33"/>
    </row>
    <row r="2379" ht="15.75" customHeight="1">
      <c r="A2379" s="28"/>
      <c r="B2379" s="29"/>
      <c r="C2379" s="30"/>
      <c r="D2379" s="30"/>
      <c r="E2379" s="31"/>
      <c r="F2379" s="32"/>
      <c r="G2379" s="33"/>
    </row>
    <row r="2380" ht="15.75" customHeight="1">
      <c r="A2380" s="28"/>
      <c r="B2380" s="29"/>
      <c r="C2380" s="30"/>
      <c r="D2380" s="30"/>
      <c r="E2380" s="31"/>
      <c r="F2380" s="32"/>
      <c r="G2380" s="33"/>
    </row>
    <row r="2381" ht="15.75" customHeight="1">
      <c r="A2381" s="28"/>
      <c r="B2381" s="29"/>
      <c r="C2381" s="30"/>
      <c r="D2381" s="30"/>
      <c r="E2381" s="31"/>
      <c r="F2381" s="32"/>
      <c r="G2381" s="33"/>
    </row>
    <row r="2382" ht="15.75" customHeight="1">
      <c r="A2382" s="28"/>
      <c r="B2382" s="29"/>
      <c r="C2382" s="30"/>
      <c r="D2382" s="30"/>
      <c r="E2382" s="31"/>
      <c r="F2382" s="32"/>
      <c r="G2382" s="33"/>
    </row>
    <row r="2383" ht="15.75" customHeight="1">
      <c r="A2383" s="28"/>
      <c r="B2383" s="29"/>
      <c r="C2383" s="30"/>
      <c r="D2383" s="30"/>
      <c r="E2383" s="31"/>
      <c r="F2383" s="32"/>
      <c r="G2383" s="33"/>
    </row>
    <row r="2384" ht="15.75" customHeight="1">
      <c r="A2384" s="28"/>
      <c r="B2384" s="29"/>
      <c r="C2384" s="30"/>
      <c r="D2384" s="30"/>
      <c r="E2384" s="31"/>
      <c r="F2384" s="32"/>
      <c r="G2384" s="33"/>
    </row>
    <row r="2385" ht="15.75" customHeight="1">
      <c r="A2385" s="28"/>
      <c r="B2385" s="29"/>
      <c r="C2385" s="30"/>
      <c r="D2385" s="30"/>
      <c r="E2385" s="31"/>
      <c r="F2385" s="32"/>
      <c r="G2385" s="33"/>
    </row>
    <row r="2386" ht="15.75" customHeight="1">
      <c r="A2386" s="28"/>
      <c r="B2386" s="29"/>
      <c r="C2386" s="30"/>
      <c r="D2386" s="30"/>
      <c r="E2386" s="31"/>
      <c r="F2386" s="32"/>
      <c r="G2386" s="33"/>
    </row>
    <row r="2387" ht="15.75" customHeight="1">
      <c r="A2387" s="28"/>
      <c r="B2387" s="29"/>
      <c r="C2387" s="30"/>
      <c r="D2387" s="30"/>
      <c r="E2387" s="31"/>
      <c r="F2387" s="32"/>
      <c r="G2387" s="33"/>
    </row>
    <row r="2388" ht="15.75" customHeight="1">
      <c r="A2388" s="28"/>
      <c r="B2388" s="29"/>
      <c r="C2388" s="30"/>
      <c r="D2388" s="30"/>
      <c r="E2388" s="31"/>
      <c r="F2388" s="32"/>
      <c r="G2388" s="33"/>
    </row>
    <row r="2389" ht="15.75" customHeight="1">
      <c r="A2389" s="28"/>
      <c r="B2389" s="29"/>
      <c r="C2389" s="30"/>
      <c r="D2389" s="30"/>
      <c r="E2389" s="31"/>
      <c r="F2389" s="32"/>
      <c r="G2389" s="33"/>
    </row>
    <row r="2390" ht="15.75" customHeight="1">
      <c r="A2390" s="28"/>
      <c r="B2390" s="29"/>
      <c r="C2390" s="30"/>
      <c r="D2390" s="30"/>
      <c r="E2390" s="31"/>
      <c r="F2390" s="32"/>
      <c r="G2390" s="33"/>
    </row>
    <row r="2391" ht="15.75" customHeight="1">
      <c r="A2391" s="28"/>
      <c r="B2391" s="29"/>
      <c r="C2391" s="30"/>
      <c r="D2391" s="30"/>
      <c r="E2391" s="31"/>
      <c r="F2391" s="32"/>
      <c r="G2391" s="33"/>
    </row>
    <row r="2392" ht="15.75" customHeight="1">
      <c r="A2392" s="28"/>
      <c r="B2392" s="29"/>
      <c r="C2392" s="30"/>
      <c r="D2392" s="30"/>
      <c r="E2392" s="31"/>
      <c r="F2392" s="32"/>
      <c r="G2392" s="33"/>
    </row>
    <row r="2393" ht="15.75" customHeight="1">
      <c r="A2393" s="28"/>
      <c r="B2393" s="29"/>
      <c r="C2393" s="30"/>
      <c r="D2393" s="30"/>
      <c r="E2393" s="31"/>
      <c r="F2393" s="32"/>
      <c r="G2393" s="33"/>
    </row>
    <row r="2394" ht="15.75" customHeight="1">
      <c r="A2394" s="28"/>
      <c r="B2394" s="29"/>
      <c r="C2394" s="30"/>
      <c r="D2394" s="30"/>
      <c r="E2394" s="31"/>
      <c r="F2394" s="32"/>
      <c r="G2394" s="33"/>
    </row>
    <row r="2395" ht="15.75" customHeight="1">
      <c r="A2395" s="28"/>
      <c r="B2395" s="29"/>
      <c r="C2395" s="30"/>
      <c r="D2395" s="30"/>
      <c r="E2395" s="31"/>
      <c r="F2395" s="32"/>
      <c r="G2395" s="33"/>
    </row>
    <row r="2396" ht="15.75" customHeight="1">
      <c r="A2396" s="28"/>
      <c r="B2396" s="29"/>
      <c r="C2396" s="30"/>
      <c r="D2396" s="30"/>
      <c r="E2396" s="31"/>
      <c r="F2396" s="32"/>
      <c r="G2396" s="33"/>
    </row>
    <row r="2397" ht="15.75" customHeight="1">
      <c r="A2397" s="28"/>
      <c r="B2397" s="29"/>
      <c r="C2397" s="30"/>
      <c r="D2397" s="30"/>
      <c r="E2397" s="31"/>
      <c r="F2397" s="32"/>
      <c r="G2397" s="33"/>
    </row>
    <row r="2398" ht="15.75" customHeight="1">
      <c r="A2398" s="28"/>
      <c r="B2398" s="29"/>
      <c r="C2398" s="30"/>
      <c r="D2398" s="30"/>
      <c r="E2398" s="31"/>
      <c r="F2398" s="32"/>
      <c r="G2398" s="33"/>
    </row>
    <row r="2399" ht="15.75" customHeight="1">
      <c r="A2399" s="28"/>
      <c r="B2399" s="29"/>
      <c r="C2399" s="30"/>
      <c r="D2399" s="30"/>
      <c r="E2399" s="31"/>
      <c r="F2399" s="32"/>
      <c r="G2399" s="33"/>
    </row>
    <row r="2400" ht="15.75" customHeight="1">
      <c r="A2400" s="28"/>
      <c r="B2400" s="29"/>
      <c r="C2400" s="30"/>
      <c r="D2400" s="30"/>
      <c r="E2400" s="31"/>
      <c r="F2400" s="32"/>
      <c r="G2400" s="33"/>
    </row>
    <row r="2401" ht="15.75" customHeight="1">
      <c r="A2401" s="28"/>
      <c r="B2401" s="29"/>
      <c r="C2401" s="30"/>
      <c r="D2401" s="30"/>
      <c r="E2401" s="31"/>
      <c r="F2401" s="32"/>
      <c r="G2401" s="33"/>
    </row>
    <row r="2402" ht="15.75" customHeight="1">
      <c r="A2402" s="28"/>
      <c r="B2402" s="29"/>
      <c r="C2402" s="30"/>
      <c r="D2402" s="30"/>
      <c r="E2402" s="31"/>
      <c r="F2402" s="32"/>
      <c r="G2402" s="33"/>
    </row>
    <row r="2403" ht="15.75" customHeight="1">
      <c r="A2403" s="28"/>
      <c r="B2403" s="29"/>
      <c r="C2403" s="30"/>
      <c r="D2403" s="30"/>
      <c r="E2403" s="31"/>
      <c r="F2403" s="32"/>
      <c r="G2403" s="33"/>
    </row>
    <row r="2404" ht="15.75" customHeight="1">
      <c r="A2404" s="28"/>
      <c r="B2404" s="29"/>
      <c r="C2404" s="30"/>
      <c r="D2404" s="30"/>
      <c r="E2404" s="31"/>
      <c r="F2404" s="32"/>
      <c r="G2404" s="33"/>
    </row>
    <row r="2405" ht="15.75" customHeight="1">
      <c r="A2405" s="28"/>
      <c r="B2405" s="29"/>
      <c r="C2405" s="30"/>
      <c r="D2405" s="30"/>
      <c r="E2405" s="31"/>
      <c r="F2405" s="32"/>
      <c r="G2405" s="33"/>
    </row>
    <row r="2406" ht="15.75" customHeight="1">
      <c r="A2406" s="28"/>
      <c r="B2406" s="29"/>
      <c r="C2406" s="30"/>
      <c r="D2406" s="30"/>
      <c r="E2406" s="31"/>
      <c r="F2406" s="32"/>
      <c r="G2406" s="33"/>
    </row>
    <row r="2407" ht="15.75" customHeight="1">
      <c r="A2407" s="28"/>
      <c r="B2407" s="29"/>
      <c r="C2407" s="30"/>
      <c r="D2407" s="30"/>
      <c r="E2407" s="31"/>
      <c r="F2407" s="32"/>
      <c r="G2407" s="33"/>
    </row>
    <row r="2408" ht="15.75" customHeight="1">
      <c r="A2408" s="28"/>
      <c r="B2408" s="29"/>
      <c r="C2408" s="30"/>
      <c r="D2408" s="30"/>
      <c r="E2408" s="31"/>
      <c r="F2408" s="32"/>
      <c r="G2408" s="33"/>
    </row>
    <row r="2409" ht="15.75" customHeight="1">
      <c r="A2409" s="28"/>
      <c r="B2409" s="29"/>
      <c r="C2409" s="30"/>
      <c r="D2409" s="30"/>
      <c r="E2409" s="31"/>
      <c r="F2409" s="32"/>
      <c r="G2409" s="33"/>
    </row>
    <row r="2410" ht="15.75" customHeight="1">
      <c r="A2410" s="28"/>
      <c r="B2410" s="29"/>
      <c r="C2410" s="30"/>
      <c r="D2410" s="30"/>
      <c r="E2410" s="31"/>
      <c r="F2410" s="32"/>
      <c r="G2410" s="33"/>
    </row>
    <row r="2411" ht="15.75" customHeight="1">
      <c r="A2411" s="28"/>
      <c r="B2411" s="29"/>
      <c r="C2411" s="30"/>
      <c r="D2411" s="30"/>
      <c r="E2411" s="31"/>
      <c r="F2411" s="32"/>
      <c r="G2411" s="33"/>
    </row>
    <row r="2412" ht="15.75" customHeight="1">
      <c r="A2412" s="28"/>
      <c r="B2412" s="29"/>
      <c r="C2412" s="30"/>
      <c r="D2412" s="30"/>
      <c r="E2412" s="31"/>
      <c r="F2412" s="32"/>
      <c r="G2412" s="33"/>
    </row>
    <row r="2413" ht="15.75" customHeight="1">
      <c r="A2413" s="28"/>
      <c r="B2413" s="29"/>
      <c r="C2413" s="30"/>
      <c r="D2413" s="30"/>
      <c r="E2413" s="31"/>
      <c r="F2413" s="32"/>
      <c r="G2413" s="33"/>
    </row>
    <row r="2414" ht="15.75" customHeight="1">
      <c r="A2414" s="28"/>
      <c r="B2414" s="29"/>
      <c r="C2414" s="30"/>
      <c r="D2414" s="30"/>
      <c r="E2414" s="31"/>
      <c r="F2414" s="32"/>
      <c r="G2414" s="33"/>
    </row>
    <row r="2415" ht="15.75" customHeight="1">
      <c r="A2415" s="28"/>
      <c r="B2415" s="29"/>
      <c r="C2415" s="30"/>
      <c r="D2415" s="30"/>
      <c r="E2415" s="31"/>
      <c r="F2415" s="32"/>
      <c r="G2415" s="33"/>
    </row>
    <row r="2416" ht="15.75" customHeight="1">
      <c r="A2416" s="28"/>
      <c r="B2416" s="29"/>
      <c r="C2416" s="30"/>
      <c r="D2416" s="30"/>
      <c r="E2416" s="31"/>
      <c r="F2416" s="32"/>
      <c r="G2416" s="33"/>
    </row>
    <row r="2417" ht="15.75" customHeight="1">
      <c r="A2417" s="28"/>
      <c r="B2417" s="29"/>
      <c r="C2417" s="30"/>
      <c r="D2417" s="30"/>
      <c r="E2417" s="31"/>
      <c r="F2417" s="32"/>
      <c r="G2417" s="33"/>
    </row>
    <row r="2418" ht="15.75" customHeight="1">
      <c r="A2418" s="28"/>
      <c r="B2418" s="29"/>
      <c r="C2418" s="30"/>
      <c r="D2418" s="30"/>
      <c r="E2418" s="31"/>
      <c r="F2418" s="32"/>
      <c r="G2418" s="33"/>
    </row>
    <row r="2419" ht="15.75" customHeight="1">
      <c r="A2419" s="28"/>
      <c r="B2419" s="29"/>
      <c r="C2419" s="30"/>
      <c r="D2419" s="30"/>
      <c r="E2419" s="31"/>
      <c r="F2419" s="32"/>
      <c r="G2419" s="33"/>
    </row>
    <row r="2420" ht="15.75" customHeight="1">
      <c r="A2420" s="28"/>
      <c r="B2420" s="29"/>
      <c r="C2420" s="30"/>
      <c r="D2420" s="30"/>
      <c r="E2420" s="31"/>
      <c r="F2420" s="32"/>
      <c r="G2420" s="33"/>
    </row>
    <row r="2421" ht="15.75" customHeight="1">
      <c r="A2421" s="28"/>
      <c r="B2421" s="29"/>
      <c r="C2421" s="30"/>
      <c r="D2421" s="30"/>
      <c r="E2421" s="31"/>
      <c r="F2421" s="32"/>
      <c r="G2421" s="33"/>
    </row>
    <row r="2422" ht="15.75" customHeight="1">
      <c r="A2422" s="28"/>
      <c r="B2422" s="29"/>
      <c r="C2422" s="30"/>
      <c r="D2422" s="30"/>
      <c r="E2422" s="31"/>
      <c r="F2422" s="32"/>
      <c r="G2422" s="33"/>
    </row>
    <row r="2423" ht="15.75" customHeight="1">
      <c r="A2423" s="28"/>
      <c r="B2423" s="29"/>
      <c r="C2423" s="30"/>
      <c r="D2423" s="30"/>
      <c r="E2423" s="31"/>
      <c r="F2423" s="32"/>
      <c r="G2423" s="33"/>
    </row>
    <row r="2424" ht="15.75" customHeight="1">
      <c r="A2424" s="28"/>
      <c r="B2424" s="29"/>
      <c r="C2424" s="30"/>
      <c r="D2424" s="30"/>
      <c r="E2424" s="31"/>
      <c r="F2424" s="32"/>
      <c r="G2424" s="33"/>
    </row>
    <row r="2425" ht="15.75" customHeight="1">
      <c r="A2425" s="28"/>
      <c r="B2425" s="29"/>
      <c r="C2425" s="30"/>
      <c r="D2425" s="30"/>
      <c r="E2425" s="31"/>
      <c r="F2425" s="32"/>
      <c r="G2425" s="33"/>
    </row>
    <row r="2426" ht="15.75" customHeight="1">
      <c r="A2426" s="28"/>
      <c r="B2426" s="29"/>
      <c r="C2426" s="30"/>
      <c r="D2426" s="30"/>
      <c r="E2426" s="31"/>
      <c r="F2426" s="32"/>
      <c r="G2426" s="33"/>
    </row>
    <row r="2427" ht="15.75" customHeight="1">
      <c r="A2427" s="28"/>
      <c r="B2427" s="29"/>
      <c r="C2427" s="30"/>
      <c r="D2427" s="30"/>
      <c r="E2427" s="31"/>
      <c r="F2427" s="32"/>
      <c r="G2427" s="33"/>
    </row>
    <row r="2428" ht="15.75" customHeight="1">
      <c r="A2428" s="28"/>
      <c r="B2428" s="29"/>
      <c r="C2428" s="30"/>
      <c r="D2428" s="30"/>
      <c r="E2428" s="31"/>
      <c r="F2428" s="32"/>
      <c r="G2428" s="33"/>
    </row>
    <row r="2429" ht="15.75" customHeight="1">
      <c r="A2429" s="28"/>
      <c r="B2429" s="29"/>
      <c r="C2429" s="30"/>
      <c r="D2429" s="30"/>
      <c r="E2429" s="31"/>
      <c r="F2429" s="32"/>
      <c r="G2429" s="33"/>
    </row>
    <row r="2430" ht="15.75" customHeight="1">
      <c r="A2430" s="28"/>
      <c r="B2430" s="29"/>
      <c r="C2430" s="30"/>
      <c r="D2430" s="30"/>
      <c r="E2430" s="31"/>
      <c r="F2430" s="32"/>
      <c r="G2430" s="33"/>
    </row>
    <row r="2431" ht="15.75" customHeight="1">
      <c r="A2431" s="28"/>
      <c r="B2431" s="29"/>
      <c r="C2431" s="30"/>
      <c r="D2431" s="30"/>
      <c r="E2431" s="31"/>
      <c r="F2431" s="32"/>
      <c r="G2431" s="33"/>
    </row>
    <row r="2432" ht="15.75" customHeight="1">
      <c r="A2432" s="28"/>
      <c r="B2432" s="29"/>
      <c r="C2432" s="30"/>
      <c r="D2432" s="30"/>
      <c r="E2432" s="31"/>
      <c r="F2432" s="32"/>
      <c r="G2432" s="33"/>
    </row>
    <row r="2433" ht="15.75" customHeight="1">
      <c r="A2433" s="28"/>
      <c r="B2433" s="29"/>
      <c r="C2433" s="30"/>
      <c r="D2433" s="30"/>
      <c r="E2433" s="31"/>
      <c r="F2433" s="32"/>
      <c r="G2433" s="33"/>
    </row>
    <row r="2434" ht="15.75" customHeight="1">
      <c r="A2434" s="28"/>
      <c r="B2434" s="29"/>
      <c r="C2434" s="30"/>
      <c r="D2434" s="30"/>
      <c r="E2434" s="31"/>
      <c r="F2434" s="32"/>
      <c r="G2434" s="33"/>
    </row>
    <row r="2435" ht="15.75" customHeight="1">
      <c r="A2435" s="28"/>
      <c r="B2435" s="29"/>
      <c r="C2435" s="30"/>
      <c r="D2435" s="30"/>
      <c r="E2435" s="31"/>
      <c r="F2435" s="32"/>
      <c r="G2435" s="33"/>
    </row>
    <row r="2436" ht="15.75" customHeight="1">
      <c r="A2436" s="28"/>
      <c r="B2436" s="29"/>
      <c r="C2436" s="30"/>
      <c r="D2436" s="30"/>
      <c r="E2436" s="31"/>
      <c r="F2436" s="32"/>
      <c r="G2436" s="33"/>
    </row>
    <row r="2437" ht="15.75" customHeight="1">
      <c r="A2437" s="28"/>
      <c r="B2437" s="29"/>
      <c r="C2437" s="30"/>
      <c r="D2437" s="30"/>
      <c r="E2437" s="31"/>
      <c r="F2437" s="32"/>
      <c r="G2437" s="33"/>
    </row>
    <row r="2438" ht="15.75" customHeight="1">
      <c r="A2438" s="28"/>
      <c r="B2438" s="29"/>
      <c r="C2438" s="30"/>
      <c r="D2438" s="30"/>
      <c r="E2438" s="31"/>
      <c r="F2438" s="32"/>
      <c r="G2438" s="33"/>
    </row>
    <row r="2439" ht="15.75" customHeight="1">
      <c r="A2439" s="28"/>
      <c r="B2439" s="29"/>
      <c r="C2439" s="30"/>
      <c r="D2439" s="30"/>
      <c r="E2439" s="31"/>
      <c r="F2439" s="32"/>
      <c r="G2439" s="33"/>
    </row>
    <row r="2440" ht="15.75" customHeight="1">
      <c r="A2440" s="28"/>
      <c r="B2440" s="29"/>
      <c r="C2440" s="30"/>
      <c r="D2440" s="30"/>
      <c r="E2440" s="31"/>
      <c r="F2440" s="32"/>
      <c r="G2440" s="33"/>
    </row>
    <row r="2441" ht="15.75" customHeight="1">
      <c r="A2441" s="28"/>
      <c r="B2441" s="29"/>
      <c r="C2441" s="30"/>
      <c r="D2441" s="30"/>
      <c r="E2441" s="31"/>
      <c r="F2441" s="32"/>
      <c r="G2441" s="33"/>
    </row>
    <row r="2442" ht="15.75" customHeight="1">
      <c r="A2442" s="28"/>
      <c r="B2442" s="29"/>
      <c r="C2442" s="30"/>
      <c r="D2442" s="30"/>
      <c r="E2442" s="31"/>
      <c r="F2442" s="32"/>
      <c r="G2442" s="33"/>
    </row>
    <row r="2443" ht="15.75" customHeight="1">
      <c r="A2443" s="28"/>
      <c r="B2443" s="29"/>
      <c r="C2443" s="30"/>
      <c r="D2443" s="30"/>
      <c r="E2443" s="31"/>
      <c r="F2443" s="32"/>
      <c r="G2443" s="33"/>
    </row>
    <row r="2444" ht="15.75" customHeight="1">
      <c r="A2444" s="28"/>
      <c r="B2444" s="29"/>
      <c r="C2444" s="30"/>
      <c r="D2444" s="30"/>
      <c r="E2444" s="31"/>
      <c r="F2444" s="32"/>
      <c r="G2444" s="33"/>
    </row>
    <row r="2445" ht="15.75" customHeight="1">
      <c r="A2445" s="28"/>
      <c r="B2445" s="29"/>
      <c r="C2445" s="30"/>
      <c r="D2445" s="30"/>
      <c r="E2445" s="31"/>
      <c r="F2445" s="32"/>
      <c r="G2445" s="33"/>
    </row>
    <row r="2446" ht="15.75" customHeight="1">
      <c r="A2446" s="28"/>
      <c r="B2446" s="29"/>
      <c r="C2446" s="30"/>
      <c r="D2446" s="30"/>
      <c r="E2446" s="31"/>
      <c r="F2446" s="32"/>
      <c r="G2446" s="33"/>
    </row>
    <row r="2447" ht="15.75" customHeight="1">
      <c r="A2447" s="28"/>
      <c r="B2447" s="29"/>
      <c r="C2447" s="30"/>
      <c r="D2447" s="30"/>
      <c r="E2447" s="31"/>
      <c r="F2447" s="32"/>
      <c r="G2447" s="33"/>
    </row>
    <row r="2448" ht="15.75" customHeight="1">
      <c r="A2448" s="28"/>
      <c r="B2448" s="29"/>
      <c r="C2448" s="30"/>
      <c r="D2448" s="30"/>
      <c r="E2448" s="31"/>
      <c r="F2448" s="32"/>
      <c r="G2448" s="33"/>
    </row>
    <row r="2449" ht="15.75" customHeight="1">
      <c r="A2449" s="28"/>
      <c r="B2449" s="29"/>
      <c r="C2449" s="30"/>
      <c r="D2449" s="30"/>
      <c r="E2449" s="31"/>
      <c r="F2449" s="32"/>
      <c r="G2449" s="33"/>
    </row>
    <row r="2450" ht="15.75" customHeight="1">
      <c r="A2450" s="28"/>
      <c r="B2450" s="29"/>
      <c r="C2450" s="30"/>
      <c r="D2450" s="30"/>
      <c r="E2450" s="31"/>
      <c r="F2450" s="32"/>
      <c r="G2450" s="33"/>
    </row>
    <row r="2451" ht="15.75" customHeight="1">
      <c r="A2451" s="28"/>
      <c r="B2451" s="29"/>
      <c r="C2451" s="30"/>
      <c r="D2451" s="30"/>
      <c r="E2451" s="31"/>
      <c r="F2451" s="32"/>
      <c r="G2451" s="33"/>
    </row>
    <row r="2452" ht="15.75" customHeight="1">
      <c r="A2452" s="28"/>
      <c r="B2452" s="29"/>
      <c r="C2452" s="30"/>
      <c r="D2452" s="30"/>
      <c r="E2452" s="31"/>
      <c r="F2452" s="32"/>
      <c r="G2452" s="33"/>
    </row>
    <row r="2453" ht="15.75" customHeight="1">
      <c r="A2453" s="28"/>
      <c r="B2453" s="29"/>
      <c r="C2453" s="30"/>
      <c r="D2453" s="30"/>
      <c r="E2453" s="31"/>
      <c r="F2453" s="32"/>
      <c r="G2453" s="33"/>
    </row>
    <row r="2454" ht="15.75" customHeight="1">
      <c r="A2454" s="28"/>
      <c r="B2454" s="29"/>
      <c r="C2454" s="30"/>
      <c r="D2454" s="30"/>
      <c r="E2454" s="31"/>
      <c r="F2454" s="32"/>
      <c r="G2454" s="33"/>
    </row>
    <row r="2455" ht="15.75" customHeight="1">
      <c r="A2455" s="28"/>
      <c r="B2455" s="29"/>
      <c r="C2455" s="30"/>
      <c r="D2455" s="30"/>
      <c r="E2455" s="31"/>
      <c r="F2455" s="32"/>
      <c r="G2455" s="33"/>
    </row>
    <row r="2456" ht="15.75" customHeight="1">
      <c r="A2456" s="28"/>
      <c r="B2456" s="29"/>
      <c r="C2456" s="30"/>
      <c r="D2456" s="30"/>
      <c r="E2456" s="31"/>
      <c r="F2456" s="32"/>
      <c r="G2456" s="33"/>
    </row>
    <row r="2457" ht="15.75" customHeight="1">
      <c r="A2457" s="28"/>
      <c r="B2457" s="29"/>
      <c r="C2457" s="30"/>
      <c r="D2457" s="30"/>
      <c r="E2457" s="31"/>
      <c r="F2457" s="32"/>
      <c r="G2457" s="33"/>
    </row>
    <row r="2458" ht="15.75" customHeight="1">
      <c r="A2458" s="28"/>
      <c r="B2458" s="29"/>
      <c r="C2458" s="30"/>
      <c r="D2458" s="30"/>
      <c r="E2458" s="31"/>
      <c r="F2458" s="32"/>
      <c r="G2458" s="33"/>
    </row>
    <row r="2459" ht="15.75" customHeight="1">
      <c r="A2459" s="28"/>
      <c r="B2459" s="29"/>
      <c r="C2459" s="30"/>
      <c r="D2459" s="30"/>
      <c r="E2459" s="31"/>
      <c r="F2459" s="32"/>
      <c r="G2459" s="33"/>
    </row>
    <row r="2460" ht="15.75" customHeight="1">
      <c r="A2460" s="28"/>
      <c r="B2460" s="29"/>
      <c r="C2460" s="30"/>
      <c r="D2460" s="30"/>
      <c r="E2460" s="31"/>
      <c r="F2460" s="32"/>
      <c r="G2460" s="33"/>
    </row>
    <row r="2461" ht="15.75" customHeight="1">
      <c r="A2461" s="28"/>
      <c r="B2461" s="29"/>
      <c r="C2461" s="30"/>
      <c r="D2461" s="30"/>
      <c r="E2461" s="31"/>
      <c r="F2461" s="32"/>
      <c r="G2461" s="33"/>
    </row>
    <row r="2462" ht="15.75" customHeight="1">
      <c r="A2462" s="28"/>
      <c r="B2462" s="29"/>
      <c r="C2462" s="30"/>
      <c r="D2462" s="30"/>
      <c r="E2462" s="31"/>
      <c r="F2462" s="32"/>
      <c r="G2462" s="33"/>
    </row>
    <row r="2463" ht="15.75" customHeight="1">
      <c r="A2463" s="28"/>
      <c r="B2463" s="29"/>
      <c r="C2463" s="30"/>
      <c r="D2463" s="30"/>
      <c r="E2463" s="31"/>
      <c r="F2463" s="32"/>
      <c r="G2463" s="33"/>
    </row>
    <row r="2464" ht="15.75" customHeight="1">
      <c r="A2464" s="28"/>
      <c r="B2464" s="29"/>
      <c r="C2464" s="30"/>
      <c r="D2464" s="30"/>
      <c r="E2464" s="31"/>
      <c r="F2464" s="32"/>
      <c r="G2464" s="33"/>
    </row>
    <row r="2465" ht="15.75" customHeight="1">
      <c r="A2465" s="28"/>
      <c r="B2465" s="29"/>
      <c r="C2465" s="30"/>
      <c r="D2465" s="30"/>
      <c r="E2465" s="31"/>
      <c r="F2465" s="32"/>
      <c r="G2465" s="33"/>
    </row>
    <row r="2466" ht="15.75" customHeight="1">
      <c r="A2466" s="28"/>
      <c r="B2466" s="29"/>
      <c r="C2466" s="30"/>
      <c r="D2466" s="30"/>
      <c r="E2466" s="31"/>
      <c r="F2466" s="32"/>
      <c r="G2466" s="33"/>
    </row>
    <row r="2467" ht="15.75" customHeight="1">
      <c r="A2467" s="28"/>
      <c r="B2467" s="29"/>
      <c r="C2467" s="30"/>
      <c r="D2467" s="30"/>
      <c r="E2467" s="31"/>
      <c r="F2467" s="32"/>
      <c r="G2467" s="33"/>
    </row>
    <row r="2468" ht="15.75" customHeight="1">
      <c r="A2468" s="28"/>
      <c r="B2468" s="29"/>
      <c r="C2468" s="30"/>
      <c r="D2468" s="30"/>
      <c r="E2468" s="31"/>
      <c r="F2468" s="32"/>
      <c r="G2468" s="33"/>
    </row>
    <row r="2469" ht="15.75" customHeight="1">
      <c r="A2469" s="28"/>
      <c r="B2469" s="29"/>
      <c r="C2469" s="30"/>
      <c r="D2469" s="30"/>
      <c r="E2469" s="31"/>
      <c r="F2469" s="32"/>
      <c r="G2469" s="33"/>
    </row>
    <row r="2470" ht="15.75" customHeight="1">
      <c r="A2470" s="28"/>
      <c r="B2470" s="29"/>
      <c r="C2470" s="30"/>
      <c r="D2470" s="30"/>
      <c r="E2470" s="31"/>
      <c r="F2470" s="32"/>
      <c r="G2470" s="33"/>
    </row>
    <row r="2471" ht="15.75" customHeight="1">
      <c r="A2471" s="28"/>
      <c r="B2471" s="29"/>
      <c r="C2471" s="30"/>
      <c r="D2471" s="30"/>
      <c r="E2471" s="31"/>
      <c r="F2471" s="32"/>
      <c r="G2471" s="33"/>
    </row>
    <row r="2472" ht="15.75" customHeight="1">
      <c r="A2472" s="28"/>
      <c r="B2472" s="29"/>
      <c r="C2472" s="30"/>
      <c r="D2472" s="30"/>
      <c r="E2472" s="31"/>
      <c r="F2472" s="32"/>
      <c r="G2472" s="33"/>
    </row>
    <row r="2473" ht="15.75" customHeight="1">
      <c r="A2473" s="28"/>
      <c r="B2473" s="29"/>
      <c r="C2473" s="30"/>
      <c r="D2473" s="30"/>
      <c r="E2473" s="31"/>
      <c r="F2473" s="32"/>
      <c r="G2473" s="33"/>
    </row>
    <row r="2474" ht="15.75" customHeight="1">
      <c r="A2474" s="28"/>
      <c r="B2474" s="29"/>
      <c r="C2474" s="30"/>
      <c r="D2474" s="30"/>
      <c r="E2474" s="31"/>
      <c r="F2474" s="32"/>
      <c r="G2474" s="33"/>
    </row>
    <row r="2475" ht="15.75" customHeight="1">
      <c r="A2475" s="28"/>
      <c r="B2475" s="29"/>
      <c r="C2475" s="30"/>
      <c r="D2475" s="30"/>
      <c r="E2475" s="31"/>
      <c r="F2475" s="32"/>
      <c r="G2475" s="33"/>
    </row>
    <row r="2476" ht="15.75" customHeight="1">
      <c r="A2476" s="28"/>
      <c r="B2476" s="29"/>
      <c r="C2476" s="30"/>
      <c r="D2476" s="30"/>
      <c r="E2476" s="31"/>
      <c r="F2476" s="32"/>
      <c r="G2476" s="33"/>
    </row>
    <row r="2477" ht="15.75" customHeight="1">
      <c r="A2477" s="28"/>
      <c r="B2477" s="29"/>
      <c r="C2477" s="30"/>
      <c r="D2477" s="30"/>
      <c r="E2477" s="31"/>
      <c r="F2477" s="32"/>
      <c r="G2477" s="33"/>
    </row>
    <row r="2478" ht="15.75" customHeight="1">
      <c r="A2478" s="28"/>
      <c r="B2478" s="29"/>
      <c r="C2478" s="30"/>
      <c r="D2478" s="30"/>
      <c r="E2478" s="31"/>
      <c r="F2478" s="32"/>
      <c r="G2478" s="33"/>
    </row>
    <row r="2479" ht="15.75" customHeight="1">
      <c r="A2479" s="28"/>
      <c r="B2479" s="29"/>
      <c r="C2479" s="30"/>
      <c r="D2479" s="30"/>
      <c r="E2479" s="31"/>
      <c r="F2479" s="32"/>
      <c r="G2479" s="33"/>
    </row>
    <row r="2480" ht="15.75" customHeight="1">
      <c r="A2480" s="28"/>
      <c r="B2480" s="29"/>
      <c r="C2480" s="30"/>
      <c r="D2480" s="30"/>
      <c r="E2480" s="31"/>
      <c r="F2480" s="32"/>
      <c r="G2480" s="33"/>
    </row>
    <row r="2481" ht="15.75" customHeight="1">
      <c r="A2481" s="28"/>
      <c r="B2481" s="29"/>
      <c r="C2481" s="30"/>
      <c r="D2481" s="30"/>
      <c r="E2481" s="31"/>
      <c r="F2481" s="32"/>
      <c r="G2481" s="33"/>
    </row>
    <row r="2482" ht="15.75" customHeight="1">
      <c r="A2482" s="28"/>
      <c r="B2482" s="29"/>
      <c r="C2482" s="30"/>
      <c r="D2482" s="30"/>
      <c r="E2482" s="31"/>
      <c r="F2482" s="32"/>
      <c r="G2482" s="33"/>
    </row>
    <row r="2483" ht="15.75" customHeight="1">
      <c r="A2483" s="28"/>
      <c r="B2483" s="29"/>
      <c r="C2483" s="30"/>
      <c r="D2483" s="30"/>
      <c r="E2483" s="31"/>
      <c r="F2483" s="32"/>
      <c r="G2483" s="33"/>
    </row>
    <row r="2484" ht="15.75" customHeight="1">
      <c r="A2484" s="28"/>
      <c r="B2484" s="29"/>
      <c r="C2484" s="30"/>
      <c r="D2484" s="30"/>
      <c r="E2484" s="31"/>
      <c r="F2484" s="32"/>
      <c r="G2484" s="33"/>
    </row>
    <row r="2485" ht="15.75" customHeight="1">
      <c r="A2485" s="28"/>
      <c r="B2485" s="29"/>
      <c r="C2485" s="30"/>
      <c r="D2485" s="30"/>
      <c r="E2485" s="31"/>
      <c r="F2485" s="32"/>
      <c r="G2485" s="33"/>
    </row>
    <row r="2486" ht="15.75" customHeight="1">
      <c r="A2486" s="28"/>
      <c r="B2486" s="29"/>
      <c r="C2486" s="30"/>
      <c r="D2486" s="30"/>
      <c r="E2486" s="31"/>
      <c r="F2486" s="32"/>
      <c r="G2486" s="33"/>
    </row>
    <row r="2487" ht="15.75" customHeight="1">
      <c r="A2487" s="28"/>
      <c r="B2487" s="29"/>
      <c r="C2487" s="30"/>
      <c r="D2487" s="30"/>
      <c r="E2487" s="31"/>
      <c r="F2487" s="32"/>
      <c r="G2487" s="33"/>
    </row>
    <row r="2488" ht="15.75" customHeight="1">
      <c r="A2488" s="28"/>
      <c r="B2488" s="29"/>
      <c r="C2488" s="30"/>
      <c r="D2488" s="30"/>
      <c r="E2488" s="31"/>
      <c r="F2488" s="32"/>
      <c r="G2488" s="33"/>
    </row>
    <row r="2489" ht="15.75" customHeight="1">
      <c r="A2489" s="28"/>
      <c r="B2489" s="29"/>
      <c r="C2489" s="30"/>
      <c r="D2489" s="30"/>
      <c r="E2489" s="31"/>
      <c r="F2489" s="32"/>
      <c r="G2489" s="33"/>
    </row>
    <row r="2490" ht="15.75" customHeight="1">
      <c r="A2490" s="28"/>
      <c r="B2490" s="29"/>
      <c r="C2490" s="30"/>
      <c r="D2490" s="30"/>
      <c r="E2490" s="31"/>
      <c r="F2490" s="32"/>
      <c r="G2490" s="33"/>
    </row>
    <row r="2491" ht="15.75" customHeight="1">
      <c r="A2491" s="28"/>
      <c r="B2491" s="29"/>
      <c r="C2491" s="30"/>
      <c r="D2491" s="30"/>
      <c r="E2491" s="31"/>
      <c r="F2491" s="32"/>
      <c r="G2491" s="33"/>
    </row>
    <row r="2492" ht="15.75" customHeight="1">
      <c r="A2492" s="28"/>
      <c r="B2492" s="29"/>
      <c r="C2492" s="30"/>
      <c r="D2492" s="30"/>
      <c r="E2492" s="31"/>
      <c r="F2492" s="32"/>
      <c r="G2492" s="33"/>
    </row>
    <row r="2493" ht="15.75" customHeight="1">
      <c r="A2493" s="28"/>
      <c r="B2493" s="29"/>
      <c r="C2493" s="30"/>
      <c r="D2493" s="30"/>
      <c r="E2493" s="31"/>
      <c r="F2493" s="32"/>
      <c r="G2493" s="33"/>
    </row>
    <row r="2494" ht="15.75" customHeight="1">
      <c r="A2494" s="28"/>
      <c r="B2494" s="29"/>
      <c r="C2494" s="30"/>
      <c r="D2494" s="30"/>
      <c r="E2494" s="31"/>
      <c r="F2494" s="32"/>
      <c r="G2494" s="33"/>
    </row>
    <row r="2495" ht="15.75" customHeight="1">
      <c r="A2495" s="28"/>
      <c r="B2495" s="29"/>
      <c r="C2495" s="30"/>
      <c r="D2495" s="30"/>
      <c r="E2495" s="31"/>
      <c r="F2495" s="32"/>
      <c r="G2495" s="33"/>
    </row>
    <row r="2496" ht="15.75" customHeight="1">
      <c r="A2496" s="28"/>
      <c r="B2496" s="29"/>
      <c r="C2496" s="30"/>
      <c r="D2496" s="30"/>
      <c r="E2496" s="31"/>
      <c r="F2496" s="32"/>
      <c r="G2496" s="33"/>
    </row>
    <row r="2497" ht="15.75" customHeight="1">
      <c r="A2497" s="28"/>
      <c r="B2497" s="29"/>
      <c r="C2497" s="30"/>
      <c r="D2497" s="30"/>
      <c r="E2497" s="31"/>
      <c r="F2497" s="32"/>
      <c r="G2497" s="33"/>
    </row>
    <row r="2498" ht="15.75" customHeight="1">
      <c r="A2498" s="28"/>
      <c r="B2498" s="29"/>
      <c r="C2498" s="30"/>
      <c r="D2498" s="30"/>
      <c r="E2498" s="31"/>
      <c r="F2498" s="32"/>
      <c r="G2498" s="33"/>
    </row>
    <row r="2499" ht="15.75" customHeight="1">
      <c r="A2499" s="28"/>
      <c r="B2499" s="29"/>
      <c r="C2499" s="30"/>
      <c r="D2499" s="30"/>
      <c r="E2499" s="31"/>
      <c r="F2499" s="32"/>
      <c r="G2499" s="33"/>
    </row>
    <row r="2500" ht="15.75" customHeight="1">
      <c r="A2500" s="28"/>
      <c r="B2500" s="29"/>
      <c r="C2500" s="30"/>
      <c r="D2500" s="30"/>
      <c r="E2500" s="31"/>
      <c r="F2500" s="32"/>
      <c r="G2500" s="33"/>
    </row>
    <row r="2501" ht="15.75" customHeight="1">
      <c r="A2501" s="28"/>
      <c r="B2501" s="29"/>
      <c r="C2501" s="30"/>
      <c r="D2501" s="30"/>
      <c r="E2501" s="31"/>
      <c r="F2501" s="32"/>
      <c r="G2501" s="33"/>
    </row>
    <row r="2502" ht="15.75" customHeight="1">
      <c r="A2502" s="28"/>
      <c r="B2502" s="29"/>
      <c r="C2502" s="30"/>
      <c r="D2502" s="30"/>
      <c r="E2502" s="31"/>
      <c r="F2502" s="32"/>
      <c r="G2502" s="33"/>
    </row>
  </sheetData>
  <autoFilter ref="$A$1:$G$1619"/>
  <conditionalFormatting sqref="A3:G1618">
    <cfRule type="expression" dxfId="0" priority="1">
      <formula> ISNUMBER(SEARCH("Disregarded", #REF!))</formula>
    </cfRule>
  </conditionalFormatting>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2.63" defaultRowHeight="15.0"/>
  <cols>
    <col customWidth="1" min="1" max="1" width="56.88"/>
    <col customWidth="1" min="2" max="2" width="30.25"/>
    <col customWidth="1" min="3" max="3" width="57.38"/>
    <col customWidth="1" min="6" max="6" width="26.25"/>
  </cols>
  <sheetData>
    <row r="1" ht="15.0" customHeight="1">
      <c r="A1" s="1"/>
      <c r="B1" s="2" t="s">
        <v>9568</v>
      </c>
      <c r="C1" s="3"/>
      <c r="D1" s="3"/>
      <c r="E1" s="3"/>
      <c r="F1" s="3"/>
      <c r="G1" s="3"/>
      <c r="H1" s="7"/>
      <c r="I1" s="7"/>
      <c r="J1" s="7"/>
      <c r="K1" s="7"/>
      <c r="L1" s="7"/>
      <c r="M1" s="7"/>
      <c r="N1" s="7"/>
      <c r="O1" s="7"/>
      <c r="P1" s="7"/>
      <c r="Q1" s="7"/>
      <c r="R1" s="7"/>
      <c r="S1" s="7"/>
      <c r="T1" s="7"/>
      <c r="U1" s="7"/>
      <c r="V1" s="7"/>
      <c r="W1" s="7"/>
      <c r="X1" s="7"/>
      <c r="Y1" s="7"/>
      <c r="Z1" s="7"/>
      <c r="AA1" s="7"/>
    </row>
    <row r="2" ht="15.75" customHeight="1">
      <c r="A2" s="5" t="s">
        <v>1</v>
      </c>
      <c r="B2" s="5" t="s">
        <v>2</v>
      </c>
      <c r="C2" s="6" t="s">
        <v>3</v>
      </c>
      <c r="D2" s="6" t="s">
        <v>4</v>
      </c>
      <c r="E2" s="6" t="s">
        <v>5</v>
      </c>
      <c r="F2" s="5" t="s">
        <v>6</v>
      </c>
      <c r="G2" s="5" t="s">
        <v>7</v>
      </c>
      <c r="H2" s="7"/>
      <c r="I2" s="7"/>
      <c r="J2" s="7"/>
      <c r="K2" s="7"/>
      <c r="L2" s="7"/>
      <c r="M2" s="7"/>
      <c r="N2" s="7"/>
      <c r="O2" s="7"/>
      <c r="P2" s="7"/>
      <c r="Q2" s="7"/>
      <c r="R2" s="7"/>
      <c r="S2" s="7"/>
      <c r="T2" s="7"/>
      <c r="U2" s="7"/>
      <c r="V2" s="7"/>
      <c r="W2" s="7"/>
      <c r="X2" s="7"/>
      <c r="Y2" s="7"/>
      <c r="Z2" s="7"/>
    </row>
    <row r="3" ht="15.75" customHeight="1">
      <c r="A3" s="10" t="s">
        <v>141</v>
      </c>
      <c r="B3" s="9" t="s">
        <v>142</v>
      </c>
      <c r="C3" s="10" t="s">
        <v>143</v>
      </c>
      <c r="D3" s="10" t="s">
        <v>144</v>
      </c>
      <c r="E3" s="10" t="s">
        <v>145</v>
      </c>
      <c r="F3" s="10" t="s">
        <v>146</v>
      </c>
      <c r="G3" s="17" t="s">
        <v>14</v>
      </c>
      <c r="H3" s="7"/>
      <c r="I3" s="7"/>
      <c r="J3" s="7"/>
      <c r="K3" s="7"/>
      <c r="L3" s="7"/>
      <c r="M3" s="7"/>
      <c r="N3" s="7"/>
      <c r="O3" s="7"/>
      <c r="P3" s="7"/>
      <c r="Q3" s="7"/>
      <c r="R3" s="7"/>
      <c r="S3" s="7"/>
      <c r="T3" s="7"/>
      <c r="U3" s="7"/>
      <c r="V3" s="7"/>
      <c r="W3" s="7"/>
      <c r="X3" s="7"/>
      <c r="Y3" s="7"/>
      <c r="Z3" s="7"/>
      <c r="AA3" s="7"/>
    </row>
    <row r="4" ht="15.75" customHeight="1">
      <c r="A4" s="10" t="s">
        <v>153</v>
      </c>
      <c r="B4" s="9" t="s">
        <v>154</v>
      </c>
      <c r="C4" s="10" t="s">
        <v>155</v>
      </c>
      <c r="D4" s="10" t="s">
        <v>156</v>
      </c>
      <c r="E4" s="10" t="s">
        <v>157</v>
      </c>
      <c r="F4" s="10" t="s">
        <v>158</v>
      </c>
      <c r="G4" s="17" t="s">
        <v>14</v>
      </c>
      <c r="H4" s="7"/>
      <c r="I4" s="7"/>
      <c r="J4" s="7"/>
      <c r="K4" s="7"/>
      <c r="L4" s="7"/>
      <c r="M4" s="7"/>
      <c r="N4" s="7"/>
      <c r="O4" s="7"/>
      <c r="P4" s="7"/>
      <c r="Q4" s="7"/>
      <c r="R4" s="7"/>
      <c r="S4" s="7"/>
      <c r="T4" s="7"/>
      <c r="U4" s="7"/>
      <c r="V4" s="7"/>
      <c r="W4" s="7"/>
      <c r="X4" s="7"/>
      <c r="Y4" s="7"/>
      <c r="Z4" s="7"/>
      <c r="AA4" s="7"/>
    </row>
    <row r="5" ht="15.75" customHeight="1">
      <c r="A5" s="10" t="s">
        <v>207</v>
      </c>
      <c r="B5" s="9" t="s">
        <v>208</v>
      </c>
      <c r="C5" s="10" t="s">
        <v>209</v>
      </c>
      <c r="D5" s="10" t="s">
        <v>210</v>
      </c>
      <c r="E5" s="10" t="s">
        <v>211</v>
      </c>
      <c r="F5" s="10" t="s">
        <v>212</v>
      </c>
      <c r="G5" s="17" t="s">
        <v>104</v>
      </c>
      <c r="H5" s="7"/>
      <c r="I5" s="7"/>
      <c r="J5" s="7"/>
      <c r="K5" s="7"/>
      <c r="L5" s="7"/>
      <c r="M5" s="7"/>
      <c r="N5" s="7"/>
      <c r="O5" s="7"/>
      <c r="P5" s="7"/>
      <c r="Q5" s="7"/>
      <c r="R5" s="7"/>
      <c r="S5" s="7"/>
      <c r="T5" s="7"/>
      <c r="U5" s="7"/>
      <c r="V5" s="7"/>
      <c r="W5" s="7"/>
      <c r="X5" s="7"/>
      <c r="Y5" s="7"/>
      <c r="Z5" s="7"/>
      <c r="AA5" s="7"/>
    </row>
    <row r="6" ht="15.75" customHeight="1">
      <c r="A6" s="10" t="s">
        <v>231</v>
      </c>
      <c r="B6" s="9" t="s">
        <v>232</v>
      </c>
      <c r="C6" s="10" t="s">
        <v>233</v>
      </c>
      <c r="D6" s="10" t="s">
        <v>234</v>
      </c>
      <c r="E6" s="10" t="s">
        <v>235</v>
      </c>
      <c r="F6" s="10" t="s">
        <v>236</v>
      </c>
      <c r="G6" s="17" t="s">
        <v>14</v>
      </c>
      <c r="H6" s="7"/>
      <c r="I6" s="7"/>
      <c r="J6" s="7"/>
      <c r="K6" s="7"/>
      <c r="L6" s="7"/>
      <c r="M6" s="7"/>
      <c r="N6" s="7"/>
      <c r="O6" s="7"/>
      <c r="P6" s="7"/>
      <c r="Q6" s="7"/>
      <c r="R6" s="7"/>
      <c r="S6" s="7"/>
      <c r="T6" s="7"/>
      <c r="U6" s="7"/>
      <c r="V6" s="7"/>
      <c r="W6" s="7"/>
      <c r="X6" s="7"/>
      <c r="Y6" s="7"/>
      <c r="Z6" s="7"/>
      <c r="AA6" s="7"/>
    </row>
    <row r="7" ht="15.75" customHeight="1">
      <c r="A7" s="10" t="s">
        <v>261</v>
      </c>
      <c r="B7" s="9" t="s">
        <v>262</v>
      </c>
      <c r="C7" s="10" t="s">
        <v>263</v>
      </c>
      <c r="D7" s="10" t="s">
        <v>264</v>
      </c>
      <c r="E7" s="10" t="s">
        <v>265</v>
      </c>
      <c r="F7" s="10" t="s">
        <v>266</v>
      </c>
      <c r="G7" s="17" t="s">
        <v>14</v>
      </c>
      <c r="H7" s="7"/>
      <c r="I7" s="7"/>
      <c r="J7" s="7"/>
      <c r="K7" s="7"/>
      <c r="L7" s="7"/>
      <c r="M7" s="7"/>
      <c r="N7" s="7"/>
      <c r="O7" s="7"/>
      <c r="P7" s="7"/>
      <c r="Q7" s="7"/>
      <c r="R7" s="7"/>
      <c r="S7" s="7"/>
      <c r="T7" s="7"/>
      <c r="U7" s="7"/>
      <c r="V7" s="7"/>
      <c r="W7" s="7"/>
      <c r="X7" s="7"/>
      <c r="Y7" s="7"/>
      <c r="Z7" s="7"/>
      <c r="AA7" s="7"/>
    </row>
    <row r="8" ht="15.75" customHeight="1">
      <c r="A8" s="10" t="s">
        <v>309</v>
      </c>
      <c r="B8" s="9" t="s">
        <v>310</v>
      </c>
      <c r="C8" s="10" t="s">
        <v>311</v>
      </c>
      <c r="D8" s="10" t="s">
        <v>312</v>
      </c>
      <c r="E8" s="10" t="s">
        <v>313</v>
      </c>
      <c r="F8" s="10" t="s">
        <v>314</v>
      </c>
      <c r="G8" s="17" t="s">
        <v>14</v>
      </c>
      <c r="H8" s="7"/>
      <c r="I8" s="7"/>
      <c r="J8" s="7"/>
      <c r="K8" s="7"/>
      <c r="L8" s="7"/>
      <c r="M8" s="7"/>
      <c r="N8" s="7"/>
      <c r="O8" s="7"/>
      <c r="P8" s="7"/>
      <c r="Q8" s="7"/>
      <c r="R8" s="7"/>
      <c r="S8" s="7"/>
      <c r="T8" s="7"/>
      <c r="U8" s="7"/>
      <c r="V8" s="7"/>
      <c r="W8" s="7"/>
      <c r="X8" s="7"/>
      <c r="Y8" s="7"/>
      <c r="Z8" s="7"/>
      <c r="AA8" s="7"/>
    </row>
    <row r="9" ht="15.75" customHeight="1">
      <c r="A9" s="10" t="s">
        <v>332</v>
      </c>
      <c r="B9" s="9" t="s">
        <v>333</v>
      </c>
      <c r="C9" s="10" t="s">
        <v>334</v>
      </c>
      <c r="D9" s="10" t="s">
        <v>335</v>
      </c>
      <c r="E9" s="10" t="s">
        <v>336</v>
      </c>
      <c r="F9" s="10" t="s">
        <v>337</v>
      </c>
      <c r="G9" s="17" t="s">
        <v>104</v>
      </c>
      <c r="H9" s="7"/>
      <c r="I9" s="7"/>
      <c r="J9" s="7"/>
      <c r="K9" s="7"/>
      <c r="L9" s="7"/>
      <c r="M9" s="7"/>
      <c r="N9" s="7"/>
      <c r="O9" s="7"/>
      <c r="P9" s="7"/>
      <c r="Q9" s="7"/>
      <c r="R9" s="7"/>
      <c r="S9" s="7"/>
      <c r="T9" s="7"/>
      <c r="U9" s="7"/>
      <c r="V9" s="7"/>
      <c r="W9" s="7"/>
      <c r="X9" s="7"/>
      <c r="Y9" s="7"/>
      <c r="Z9" s="7"/>
      <c r="AA9" s="7"/>
    </row>
    <row r="10" ht="15.75" customHeight="1">
      <c r="A10" s="10" t="s">
        <v>373</v>
      </c>
      <c r="B10" s="9" t="s">
        <v>374</v>
      </c>
      <c r="C10" s="10" t="s">
        <v>375</v>
      </c>
      <c r="D10" s="10" t="s">
        <v>376</v>
      </c>
      <c r="E10" s="10" t="s">
        <v>377</v>
      </c>
      <c r="F10" s="10" t="s">
        <v>378</v>
      </c>
      <c r="G10" s="17" t="s">
        <v>14</v>
      </c>
      <c r="H10" s="7"/>
      <c r="I10" s="7"/>
      <c r="J10" s="7"/>
      <c r="K10" s="7"/>
      <c r="L10" s="7"/>
      <c r="M10" s="7"/>
      <c r="N10" s="7"/>
      <c r="O10" s="7"/>
      <c r="P10" s="7"/>
      <c r="Q10" s="7"/>
      <c r="R10" s="7"/>
      <c r="S10" s="7"/>
      <c r="T10" s="7"/>
      <c r="U10" s="7"/>
      <c r="V10" s="7"/>
      <c r="W10" s="7"/>
      <c r="X10" s="7"/>
      <c r="Y10" s="7"/>
      <c r="Z10" s="7"/>
      <c r="AA10" s="7"/>
    </row>
    <row r="11" ht="15.75" customHeight="1">
      <c r="A11" s="10" t="s">
        <v>451</v>
      </c>
      <c r="B11" s="9" t="s">
        <v>452</v>
      </c>
      <c r="C11" s="10" t="s">
        <v>453</v>
      </c>
      <c r="D11" s="10" t="s">
        <v>454</v>
      </c>
      <c r="E11" s="10" t="s">
        <v>455</v>
      </c>
      <c r="F11" s="10" t="s">
        <v>456</v>
      </c>
      <c r="G11" s="17" t="s">
        <v>14</v>
      </c>
      <c r="H11" s="7"/>
      <c r="I11" s="7"/>
      <c r="J11" s="7"/>
      <c r="K11" s="7"/>
      <c r="L11" s="7"/>
      <c r="M11" s="7"/>
      <c r="N11" s="7"/>
      <c r="O11" s="7"/>
      <c r="P11" s="7"/>
      <c r="Q11" s="7"/>
      <c r="R11" s="7"/>
      <c r="S11" s="7"/>
      <c r="T11" s="7"/>
      <c r="U11" s="7"/>
      <c r="V11" s="7"/>
      <c r="W11" s="7"/>
      <c r="X11" s="7"/>
      <c r="Y11" s="7"/>
      <c r="Z11" s="7"/>
      <c r="AA11" s="7"/>
    </row>
    <row r="12" ht="15.75" customHeight="1">
      <c r="A12" s="10" t="s">
        <v>463</v>
      </c>
      <c r="B12" s="9" t="s">
        <v>464</v>
      </c>
      <c r="C12" s="10" t="s">
        <v>465</v>
      </c>
      <c r="D12" s="10" t="s">
        <v>466</v>
      </c>
      <c r="E12" s="10" t="s">
        <v>467</v>
      </c>
      <c r="F12" s="10" t="s">
        <v>468</v>
      </c>
      <c r="G12" s="17" t="s">
        <v>14</v>
      </c>
      <c r="H12" s="7"/>
      <c r="I12" s="7"/>
      <c r="J12" s="7"/>
      <c r="K12" s="7"/>
      <c r="L12" s="7"/>
      <c r="M12" s="7"/>
      <c r="N12" s="7"/>
      <c r="O12" s="7"/>
      <c r="P12" s="7"/>
      <c r="Q12" s="7"/>
      <c r="R12" s="7"/>
      <c r="S12" s="7"/>
      <c r="T12" s="7"/>
      <c r="U12" s="7"/>
      <c r="V12" s="7"/>
      <c r="W12" s="7"/>
      <c r="X12" s="7"/>
      <c r="Y12" s="7"/>
      <c r="Z12" s="7"/>
      <c r="AA12" s="7"/>
    </row>
    <row r="13" ht="15.75" customHeight="1">
      <c r="A13" s="10" t="s">
        <v>487</v>
      </c>
      <c r="B13" s="9" t="s">
        <v>488</v>
      </c>
      <c r="C13" s="10" t="s">
        <v>489</v>
      </c>
      <c r="D13" s="10" t="s">
        <v>490</v>
      </c>
      <c r="E13" s="10" t="s">
        <v>491</v>
      </c>
      <c r="F13" s="10" t="s">
        <v>492</v>
      </c>
      <c r="G13" s="17" t="s">
        <v>14</v>
      </c>
      <c r="H13" s="7"/>
      <c r="I13" s="7"/>
      <c r="J13" s="7"/>
      <c r="K13" s="7"/>
      <c r="L13" s="7"/>
      <c r="M13" s="7"/>
      <c r="N13" s="7"/>
      <c r="O13" s="7"/>
      <c r="P13" s="7"/>
      <c r="Q13" s="7"/>
      <c r="R13" s="7"/>
      <c r="S13" s="7"/>
      <c r="T13" s="7"/>
      <c r="U13" s="7"/>
      <c r="V13" s="7"/>
      <c r="W13" s="7"/>
      <c r="X13" s="7"/>
      <c r="Y13" s="7"/>
      <c r="Z13" s="7"/>
      <c r="AA13" s="7"/>
    </row>
    <row r="14" ht="15.75" customHeight="1">
      <c r="A14" s="10" t="s">
        <v>504</v>
      </c>
      <c r="B14" s="9" t="s">
        <v>505</v>
      </c>
      <c r="C14" s="10" t="s">
        <v>506</v>
      </c>
      <c r="D14" s="10" t="s">
        <v>507</v>
      </c>
      <c r="E14" s="10" t="s">
        <v>508</v>
      </c>
      <c r="F14" s="10" t="s">
        <v>509</v>
      </c>
      <c r="G14" s="17" t="s">
        <v>14</v>
      </c>
      <c r="H14" s="7"/>
      <c r="I14" s="7"/>
      <c r="J14" s="7"/>
      <c r="K14" s="7"/>
      <c r="L14" s="7"/>
      <c r="M14" s="7"/>
      <c r="N14" s="7"/>
      <c r="O14" s="7"/>
      <c r="P14" s="7"/>
      <c r="Q14" s="7"/>
      <c r="R14" s="7"/>
      <c r="S14" s="7"/>
      <c r="T14" s="7"/>
      <c r="U14" s="7"/>
      <c r="V14" s="7"/>
      <c r="W14" s="7"/>
      <c r="X14" s="7"/>
      <c r="Y14" s="7"/>
      <c r="Z14" s="7"/>
      <c r="AA14" s="7"/>
    </row>
    <row r="15" ht="15.75" customHeight="1">
      <c r="A15" s="10" t="s">
        <v>551</v>
      </c>
      <c r="B15" s="9" t="s">
        <v>552</v>
      </c>
      <c r="C15" s="10" t="s">
        <v>553</v>
      </c>
      <c r="D15" s="10" t="s">
        <v>554</v>
      </c>
      <c r="E15" s="10" t="s">
        <v>555</v>
      </c>
      <c r="F15" s="10" t="s">
        <v>556</v>
      </c>
      <c r="G15" s="17" t="s">
        <v>14</v>
      </c>
      <c r="H15" s="7"/>
      <c r="I15" s="7"/>
      <c r="J15" s="7"/>
      <c r="K15" s="7"/>
      <c r="L15" s="7"/>
      <c r="M15" s="7"/>
      <c r="N15" s="7"/>
      <c r="O15" s="7"/>
      <c r="P15" s="7"/>
      <c r="Q15" s="7"/>
      <c r="R15" s="7"/>
      <c r="S15" s="7"/>
      <c r="T15" s="7"/>
      <c r="U15" s="7"/>
      <c r="V15" s="7"/>
      <c r="W15" s="7"/>
      <c r="X15" s="7"/>
      <c r="Y15" s="7"/>
      <c r="Z15" s="7"/>
      <c r="AA15" s="7"/>
    </row>
    <row r="16" ht="15.75" customHeight="1">
      <c r="A16" s="10" t="s">
        <v>575</v>
      </c>
      <c r="B16" s="9" t="s">
        <v>576</v>
      </c>
      <c r="C16" s="10" t="s">
        <v>577</v>
      </c>
      <c r="D16" s="10" t="s">
        <v>578</v>
      </c>
      <c r="E16" s="10" t="s">
        <v>579</v>
      </c>
      <c r="F16" s="10" t="s">
        <v>580</v>
      </c>
      <c r="G16" s="17" t="s">
        <v>14</v>
      </c>
      <c r="H16" s="7"/>
      <c r="I16" s="7"/>
      <c r="J16" s="7"/>
      <c r="K16" s="7"/>
      <c r="L16" s="7"/>
      <c r="M16" s="7"/>
      <c r="N16" s="7"/>
      <c r="O16" s="7"/>
      <c r="P16" s="7"/>
      <c r="Q16" s="7"/>
      <c r="R16" s="7"/>
      <c r="S16" s="7"/>
      <c r="T16" s="7"/>
      <c r="U16" s="7"/>
      <c r="V16" s="7"/>
      <c r="W16" s="7"/>
      <c r="X16" s="7"/>
      <c r="Y16" s="7"/>
      <c r="Z16" s="7"/>
      <c r="AA16" s="7"/>
    </row>
    <row r="17" ht="15.75" customHeight="1">
      <c r="A17" s="10" t="s">
        <v>629</v>
      </c>
      <c r="B17" s="9" t="s">
        <v>630</v>
      </c>
      <c r="C17" s="10" t="s">
        <v>631</v>
      </c>
      <c r="D17" s="10" t="s">
        <v>632</v>
      </c>
      <c r="E17" s="10" t="s">
        <v>633</v>
      </c>
      <c r="F17" s="10" t="s">
        <v>634</v>
      </c>
      <c r="G17" s="17" t="s">
        <v>14</v>
      </c>
      <c r="H17" s="7"/>
      <c r="I17" s="7"/>
      <c r="J17" s="7"/>
      <c r="K17" s="7"/>
      <c r="L17" s="7"/>
      <c r="M17" s="7"/>
      <c r="N17" s="7"/>
      <c r="O17" s="7"/>
      <c r="P17" s="7"/>
      <c r="Q17" s="7"/>
      <c r="R17" s="7"/>
      <c r="S17" s="7"/>
      <c r="T17" s="7"/>
      <c r="U17" s="7"/>
      <c r="V17" s="7"/>
      <c r="W17" s="7"/>
      <c r="X17" s="7"/>
      <c r="Y17" s="7"/>
      <c r="Z17" s="7"/>
      <c r="AA17" s="7"/>
    </row>
    <row r="18" ht="15.75" customHeight="1">
      <c r="A18" s="10" t="s">
        <v>647</v>
      </c>
      <c r="B18" s="9" t="s">
        <v>648</v>
      </c>
      <c r="C18" s="10" t="s">
        <v>649</v>
      </c>
      <c r="D18" s="10" t="s">
        <v>650</v>
      </c>
      <c r="E18" s="10" t="s">
        <v>651</v>
      </c>
      <c r="F18" s="10" t="s">
        <v>652</v>
      </c>
      <c r="G18" s="17" t="s">
        <v>104</v>
      </c>
      <c r="H18" s="7"/>
      <c r="I18" s="7"/>
      <c r="J18" s="7"/>
      <c r="K18" s="7"/>
      <c r="L18" s="7"/>
      <c r="M18" s="7"/>
      <c r="N18" s="7"/>
      <c r="O18" s="7"/>
      <c r="P18" s="7"/>
      <c r="Q18" s="7"/>
      <c r="R18" s="7"/>
      <c r="S18" s="7"/>
      <c r="T18" s="7"/>
      <c r="U18" s="7"/>
      <c r="V18" s="7"/>
      <c r="W18" s="7"/>
      <c r="X18" s="7"/>
      <c r="Y18" s="7"/>
      <c r="Z18" s="7"/>
      <c r="AA18" s="7"/>
    </row>
    <row r="19" ht="15.75" customHeight="1">
      <c r="A19" s="10" t="s">
        <v>712</v>
      </c>
      <c r="B19" s="9" t="s">
        <v>713</v>
      </c>
      <c r="C19" s="10" t="s">
        <v>714</v>
      </c>
      <c r="D19" s="10" t="s">
        <v>715</v>
      </c>
      <c r="E19" s="10" t="s">
        <v>716</v>
      </c>
      <c r="F19" s="10" t="s">
        <v>717</v>
      </c>
      <c r="G19" s="17" t="s">
        <v>14</v>
      </c>
      <c r="H19" s="7"/>
      <c r="I19" s="7"/>
      <c r="J19" s="7"/>
      <c r="K19" s="7"/>
      <c r="L19" s="7"/>
      <c r="M19" s="7"/>
      <c r="N19" s="7"/>
      <c r="O19" s="7"/>
      <c r="P19" s="7"/>
      <c r="Q19" s="7"/>
      <c r="R19" s="7"/>
      <c r="S19" s="7"/>
      <c r="T19" s="7"/>
      <c r="U19" s="7"/>
      <c r="V19" s="7"/>
      <c r="W19" s="7"/>
      <c r="X19" s="7"/>
      <c r="Y19" s="7"/>
      <c r="Z19" s="7"/>
      <c r="AA19" s="7"/>
    </row>
    <row r="20" ht="15.75" customHeight="1">
      <c r="A20" s="10" t="s">
        <v>748</v>
      </c>
      <c r="B20" s="9" t="s">
        <v>749</v>
      </c>
      <c r="C20" s="10" t="s">
        <v>750</v>
      </c>
      <c r="D20" s="10" t="s">
        <v>751</v>
      </c>
      <c r="E20" s="10" t="s">
        <v>752</v>
      </c>
      <c r="F20" s="10" t="s">
        <v>753</v>
      </c>
      <c r="G20" s="17" t="s">
        <v>14</v>
      </c>
      <c r="H20" s="7"/>
      <c r="I20" s="7"/>
      <c r="J20" s="7"/>
      <c r="K20" s="7"/>
      <c r="L20" s="7"/>
      <c r="M20" s="7"/>
      <c r="N20" s="7"/>
      <c r="O20" s="7"/>
      <c r="P20" s="7"/>
      <c r="Q20" s="7"/>
      <c r="R20" s="7"/>
      <c r="S20" s="7"/>
      <c r="T20" s="7"/>
      <c r="U20" s="7"/>
      <c r="V20" s="7"/>
      <c r="W20" s="7"/>
      <c r="X20" s="7"/>
      <c r="Y20" s="7"/>
      <c r="Z20" s="7"/>
      <c r="AA20" s="7"/>
    </row>
    <row r="21" ht="15.75" customHeight="1">
      <c r="A21" s="10" t="s">
        <v>818</v>
      </c>
      <c r="B21" s="9" t="s">
        <v>819</v>
      </c>
      <c r="C21" s="10" t="s">
        <v>820</v>
      </c>
      <c r="D21" s="10" t="s">
        <v>821</v>
      </c>
      <c r="E21" s="10" t="s">
        <v>822</v>
      </c>
      <c r="F21" s="10" t="s">
        <v>823</v>
      </c>
      <c r="G21" s="17" t="s">
        <v>14</v>
      </c>
      <c r="H21" s="7"/>
      <c r="I21" s="7"/>
      <c r="J21" s="7"/>
      <c r="K21" s="7"/>
      <c r="L21" s="7"/>
      <c r="M21" s="7"/>
      <c r="N21" s="7"/>
      <c r="O21" s="7"/>
      <c r="P21" s="7"/>
      <c r="Q21" s="7"/>
      <c r="R21" s="7"/>
      <c r="S21" s="7"/>
      <c r="T21" s="7"/>
      <c r="U21" s="7"/>
      <c r="V21" s="7"/>
      <c r="W21" s="7"/>
      <c r="X21" s="7"/>
      <c r="Y21" s="7"/>
      <c r="Z21" s="7"/>
      <c r="AA21" s="7"/>
    </row>
    <row r="22" ht="15.75" customHeight="1">
      <c r="A22" s="10" t="s">
        <v>824</v>
      </c>
      <c r="B22" s="9" t="s">
        <v>825</v>
      </c>
      <c r="C22" s="10" t="s">
        <v>826</v>
      </c>
      <c r="D22" s="10" t="s">
        <v>827</v>
      </c>
      <c r="E22" s="10" t="s">
        <v>828</v>
      </c>
      <c r="F22" s="10" t="s">
        <v>829</v>
      </c>
      <c r="G22" s="17" t="s">
        <v>14</v>
      </c>
      <c r="H22" s="7"/>
      <c r="I22" s="7"/>
      <c r="J22" s="7"/>
      <c r="K22" s="7"/>
      <c r="L22" s="7"/>
      <c r="M22" s="7"/>
      <c r="N22" s="7"/>
      <c r="O22" s="7"/>
      <c r="P22" s="7"/>
      <c r="Q22" s="7"/>
      <c r="R22" s="7"/>
      <c r="S22" s="7"/>
      <c r="T22" s="7"/>
      <c r="U22" s="7"/>
      <c r="V22" s="7"/>
      <c r="W22" s="7"/>
      <c r="X22" s="7"/>
      <c r="Y22" s="7"/>
      <c r="Z22" s="7"/>
      <c r="AA22" s="7"/>
    </row>
    <row r="23" ht="15.75" customHeight="1">
      <c r="A23" s="10" t="s">
        <v>842</v>
      </c>
      <c r="B23" s="9" t="s">
        <v>843</v>
      </c>
      <c r="C23" s="10" t="s">
        <v>844</v>
      </c>
      <c r="D23" s="10" t="s">
        <v>845</v>
      </c>
      <c r="E23" s="10" t="s">
        <v>846</v>
      </c>
      <c r="F23" s="10" t="s">
        <v>847</v>
      </c>
      <c r="G23" s="17" t="s">
        <v>14</v>
      </c>
      <c r="H23" s="7"/>
      <c r="I23" s="7"/>
      <c r="J23" s="7"/>
      <c r="K23" s="7"/>
      <c r="L23" s="7"/>
      <c r="M23" s="7"/>
      <c r="N23" s="7"/>
      <c r="O23" s="7"/>
      <c r="P23" s="7"/>
      <c r="Q23" s="7"/>
      <c r="R23" s="7"/>
      <c r="S23" s="7"/>
      <c r="T23" s="7"/>
      <c r="U23" s="7"/>
      <c r="V23" s="7"/>
      <c r="W23" s="7"/>
      <c r="X23" s="7"/>
      <c r="Y23" s="7"/>
      <c r="Z23" s="7"/>
      <c r="AA23" s="7"/>
    </row>
    <row r="24" ht="15.75" customHeight="1">
      <c r="A24" s="10" t="s">
        <v>900</v>
      </c>
      <c r="B24" s="9" t="s">
        <v>901</v>
      </c>
      <c r="C24" s="10" t="s">
        <v>902</v>
      </c>
      <c r="D24" s="10" t="s">
        <v>903</v>
      </c>
      <c r="E24" s="10" t="s">
        <v>904</v>
      </c>
      <c r="F24" s="10" t="s">
        <v>905</v>
      </c>
      <c r="G24" s="17" t="s">
        <v>14</v>
      </c>
      <c r="H24" s="7"/>
      <c r="I24" s="7"/>
      <c r="J24" s="7"/>
      <c r="K24" s="7"/>
      <c r="L24" s="7"/>
      <c r="M24" s="7"/>
      <c r="N24" s="7"/>
      <c r="O24" s="7"/>
      <c r="P24" s="7"/>
      <c r="Q24" s="7"/>
      <c r="R24" s="7"/>
      <c r="S24" s="7"/>
      <c r="T24" s="7"/>
      <c r="U24" s="7"/>
      <c r="V24" s="7"/>
      <c r="W24" s="7"/>
      <c r="X24" s="7"/>
      <c r="Y24" s="7"/>
      <c r="Z24" s="7"/>
      <c r="AA24" s="7"/>
    </row>
    <row r="25" ht="15.75" customHeight="1">
      <c r="A25" s="10" t="s">
        <v>1002</v>
      </c>
      <c r="B25" s="9" t="s">
        <v>1003</v>
      </c>
      <c r="C25" s="10" t="s">
        <v>1004</v>
      </c>
      <c r="D25" s="10" t="s">
        <v>1005</v>
      </c>
      <c r="E25" s="10" t="s">
        <v>1006</v>
      </c>
      <c r="F25" s="10" t="s">
        <v>1007</v>
      </c>
      <c r="G25" s="17" t="s">
        <v>14</v>
      </c>
      <c r="H25" s="7"/>
      <c r="I25" s="7"/>
      <c r="J25" s="7"/>
      <c r="K25" s="7"/>
      <c r="L25" s="7"/>
      <c r="M25" s="7"/>
      <c r="N25" s="7"/>
      <c r="O25" s="7"/>
      <c r="P25" s="7"/>
      <c r="Q25" s="7"/>
      <c r="R25" s="7"/>
      <c r="S25" s="7"/>
      <c r="T25" s="7"/>
      <c r="U25" s="7"/>
      <c r="V25" s="7"/>
      <c r="W25" s="7"/>
      <c r="X25" s="7"/>
      <c r="Y25" s="7"/>
      <c r="Z25" s="7"/>
      <c r="AA25" s="7"/>
    </row>
    <row r="26" ht="15.75" customHeight="1">
      <c r="A26" s="10" t="s">
        <v>1008</v>
      </c>
      <c r="B26" s="9" t="s">
        <v>1009</v>
      </c>
      <c r="C26" s="10" t="s">
        <v>1010</v>
      </c>
      <c r="D26" s="10" t="s">
        <v>1011</v>
      </c>
      <c r="E26" s="10" t="s">
        <v>1012</v>
      </c>
      <c r="F26" s="10" t="s">
        <v>1013</v>
      </c>
      <c r="G26" s="17" t="s">
        <v>104</v>
      </c>
      <c r="H26" s="7"/>
      <c r="I26" s="7"/>
      <c r="J26" s="7"/>
      <c r="K26" s="7"/>
      <c r="L26" s="7"/>
      <c r="M26" s="7"/>
      <c r="N26" s="7"/>
      <c r="O26" s="7"/>
      <c r="P26" s="7"/>
      <c r="Q26" s="7"/>
      <c r="R26" s="7"/>
      <c r="S26" s="7"/>
      <c r="T26" s="7"/>
      <c r="U26" s="7"/>
      <c r="V26" s="7"/>
      <c r="W26" s="7"/>
      <c r="X26" s="7"/>
      <c r="Y26" s="7"/>
      <c r="Z26" s="7"/>
      <c r="AA26" s="7"/>
    </row>
    <row r="27" ht="15.75" customHeight="1">
      <c r="A27" s="10" t="s">
        <v>1031</v>
      </c>
      <c r="B27" s="9" t="s">
        <v>1032</v>
      </c>
      <c r="C27" s="10" t="s">
        <v>1033</v>
      </c>
      <c r="D27" s="10" t="s">
        <v>1034</v>
      </c>
      <c r="E27" s="10" t="s">
        <v>1035</v>
      </c>
      <c r="F27" s="10" t="s">
        <v>1036</v>
      </c>
      <c r="G27" s="17" t="s">
        <v>14</v>
      </c>
      <c r="H27" s="7"/>
      <c r="I27" s="7"/>
      <c r="J27" s="7"/>
      <c r="K27" s="7"/>
      <c r="L27" s="7"/>
      <c r="M27" s="7"/>
      <c r="N27" s="7"/>
      <c r="O27" s="7"/>
      <c r="P27" s="7"/>
      <c r="Q27" s="7"/>
      <c r="R27" s="7"/>
      <c r="S27" s="7"/>
      <c r="T27" s="7"/>
      <c r="U27" s="7"/>
      <c r="V27" s="7"/>
      <c r="W27" s="7"/>
      <c r="X27" s="7"/>
      <c r="Y27" s="7"/>
      <c r="Z27" s="7"/>
      <c r="AA27" s="7"/>
    </row>
    <row r="28" ht="15.75" customHeight="1">
      <c r="A28" s="10" t="s">
        <v>1043</v>
      </c>
      <c r="B28" s="9" t="s">
        <v>1044</v>
      </c>
      <c r="C28" s="10" t="s">
        <v>209</v>
      </c>
      <c r="D28" s="10" t="s">
        <v>1045</v>
      </c>
      <c r="E28" s="10" t="s">
        <v>1046</v>
      </c>
      <c r="F28" s="10" t="s">
        <v>1047</v>
      </c>
      <c r="G28" s="17" t="s">
        <v>104</v>
      </c>
      <c r="H28" s="7"/>
      <c r="I28" s="7"/>
      <c r="J28" s="7"/>
      <c r="K28" s="7"/>
      <c r="L28" s="7"/>
      <c r="M28" s="7"/>
      <c r="N28" s="7"/>
      <c r="O28" s="7"/>
      <c r="P28" s="7"/>
      <c r="Q28" s="7"/>
      <c r="R28" s="7"/>
      <c r="S28" s="7"/>
      <c r="T28" s="7"/>
      <c r="U28" s="7"/>
      <c r="V28" s="7"/>
      <c r="W28" s="7"/>
      <c r="X28" s="7"/>
      <c r="Y28" s="7"/>
      <c r="Z28" s="7"/>
      <c r="AA28" s="7"/>
    </row>
    <row r="29" ht="15.75" customHeight="1">
      <c r="A29" s="10" t="s">
        <v>1066</v>
      </c>
      <c r="B29" s="9" t="s">
        <v>1067</v>
      </c>
      <c r="C29" s="10" t="s">
        <v>1068</v>
      </c>
      <c r="D29" s="10" t="s">
        <v>1069</v>
      </c>
      <c r="E29" s="10" t="s">
        <v>1070</v>
      </c>
      <c r="F29" s="10" t="s">
        <v>1071</v>
      </c>
      <c r="G29" s="17" t="s">
        <v>14</v>
      </c>
      <c r="H29" s="7"/>
      <c r="I29" s="7"/>
      <c r="J29" s="7"/>
      <c r="K29" s="7"/>
      <c r="L29" s="7"/>
      <c r="M29" s="7"/>
      <c r="N29" s="7"/>
      <c r="O29" s="7"/>
      <c r="P29" s="7"/>
      <c r="Q29" s="7"/>
      <c r="R29" s="7"/>
      <c r="S29" s="7"/>
      <c r="T29" s="7"/>
      <c r="U29" s="7"/>
      <c r="V29" s="7"/>
      <c r="W29" s="7"/>
      <c r="X29" s="7"/>
      <c r="Y29" s="7"/>
      <c r="Z29" s="7"/>
      <c r="AA29" s="7"/>
    </row>
    <row r="30" ht="15.75" customHeight="1">
      <c r="A30" s="10" t="s">
        <v>1108</v>
      </c>
      <c r="B30" s="9" t="s">
        <v>1109</v>
      </c>
      <c r="C30" s="10" t="s">
        <v>1110</v>
      </c>
      <c r="D30" s="10" t="s">
        <v>1111</v>
      </c>
      <c r="E30" s="10" t="s">
        <v>1112</v>
      </c>
      <c r="F30" s="10" t="s">
        <v>1113</v>
      </c>
      <c r="G30" s="17" t="s">
        <v>14</v>
      </c>
      <c r="H30" s="7"/>
      <c r="I30" s="7"/>
      <c r="J30" s="7"/>
      <c r="K30" s="7"/>
      <c r="L30" s="7"/>
      <c r="M30" s="7"/>
      <c r="N30" s="7"/>
      <c r="O30" s="7"/>
      <c r="P30" s="7"/>
      <c r="Q30" s="7"/>
      <c r="R30" s="7"/>
      <c r="S30" s="7"/>
      <c r="T30" s="7"/>
      <c r="U30" s="7"/>
      <c r="V30" s="7"/>
      <c r="W30" s="7"/>
      <c r="X30" s="7"/>
      <c r="Y30" s="7"/>
      <c r="Z30" s="7"/>
      <c r="AA30" s="7"/>
    </row>
    <row r="31" ht="15.75" customHeight="1">
      <c r="A31" s="10" t="s">
        <v>1120</v>
      </c>
      <c r="B31" s="9" t="s">
        <v>1121</v>
      </c>
      <c r="C31" s="10" t="s">
        <v>1122</v>
      </c>
      <c r="D31" s="10" t="s">
        <v>1123</v>
      </c>
      <c r="E31" s="10" t="s">
        <v>1124</v>
      </c>
      <c r="F31" s="10" t="s">
        <v>1125</v>
      </c>
      <c r="G31" s="17" t="s">
        <v>104</v>
      </c>
      <c r="H31" s="7"/>
      <c r="I31" s="7"/>
      <c r="J31" s="7"/>
      <c r="K31" s="7"/>
      <c r="L31" s="7"/>
      <c r="M31" s="7"/>
      <c r="N31" s="7"/>
      <c r="O31" s="7"/>
      <c r="P31" s="7"/>
      <c r="Q31" s="7"/>
      <c r="R31" s="7"/>
      <c r="S31" s="7"/>
      <c r="T31" s="7"/>
      <c r="U31" s="7"/>
      <c r="V31" s="7"/>
      <c r="W31" s="7"/>
      <c r="X31" s="7"/>
      <c r="Y31" s="7"/>
      <c r="Z31" s="7"/>
      <c r="AA31" s="7"/>
    </row>
    <row r="32" ht="15.75" customHeight="1">
      <c r="A32" s="10" t="s">
        <v>1126</v>
      </c>
      <c r="B32" s="9" t="s">
        <v>1127</v>
      </c>
      <c r="C32" s="10" t="s">
        <v>1128</v>
      </c>
      <c r="D32" s="10" t="s">
        <v>1129</v>
      </c>
      <c r="E32" s="10" t="s">
        <v>1130</v>
      </c>
      <c r="F32" s="10" t="s">
        <v>1131</v>
      </c>
      <c r="G32" s="17" t="s">
        <v>104</v>
      </c>
      <c r="H32" s="7"/>
      <c r="I32" s="7"/>
      <c r="J32" s="7"/>
      <c r="K32" s="7"/>
      <c r="L32" s="7"/>
      <c r="M32" s="7"/>
      <c r="N32" s="7"/>
      <c r="O32" s="7"/>
      <c r="P32" s="7"/>
      <c r="Q32" s="7"/>
      <c r="R32" s="7"/>
      <c r="S32" s="7"/>
      <c r="T32" s="7"/>
      <c r="U32" s="7"/>
      <c r="V32" s="7"/>
      <c r="W32" s="7"/>
      <c r="X32" s="7"/>
      <c r="Y32" s="7"/>
      <c r="Z32" s="7"/>
      <c r="AA32" s="7"/>
    </row>
    <row r="33" ht="15.75" customHeight="1">
      <c r="A33" s="10" t="s">
        <v>1138</v>
      </c>
      <c r="B33" s="9" t="s">
        <v>1139</v>
      </c>
      <c r="C33" s="10" t="s">
        <v>1140</v>
      </c>
      <c r="D33" s="10" t="s">
        <v>1141</v>
      </c>
      <c r="E33" s="10" t="s">
        <v>1142</v>
      </c>
      <c r="F33" s="10" t="s">
        <v>1143</v>
      </c>
      <c r="G33" s="17" t="s">
        <v>104</v>
      </c>
      <c r="H33" s="7"/>
      <c r="I33" s="7"/>
      <c r="J33" s="7"/>
      <c r="K33" s="7"/>
      <c r="L33" s="7"/>
      <c r="M33" s="7"/>
      <c r="N33" s="7"/>
      <c r="O33" s="7"/>
      <c r="P33" s="7"/>
      <c r="Q33" s="7"/>
      <c r="R33" s="7"/>
      <c r="S33" s="7"/>
      <c r="T33" s="7"/>
      <c r="U33" s="7"/>
      <c r="V33" s="7"/>
      <c r="W33" s="7"/>
      <c r="X33" s="7"/>
      <c r="Y33" s="7"/>
      <c r="Z33" s="7"/>
      <c r="AA33" s="7"/>
    </row>
    <row r="34" ht="15.75" customHeight="1">
      <c r="A34" s="10" t="s">
        <v>1242</v>
      </c>
      <c r="B34" s="9" t="s">
        <v>1243</v>
      </c>
      <c r="C34" s="10" t="s">
        <v>1244</v>
      </c>
      <c r="D34" s="10" t="s">
        <v>1245</v>
      </c>
      <c r="E34" s="10" t="s">
        <v>1246</v>
      </c>
      <c r="F34" s="10" t="s">
        <v>1247</v>
      </c>
      <c r="G34" s="17" t="s">
        <v>14</v>
      </c>
      <c r="H34" s="7"/>
      <c r="I34" s="7"/>
      <c r="J34" s="7"/>
      <c r="K34" s="7"/>
      <c r="L34" s="7"/>
      <c r="M34" s="7"/>
      <c r="N34" s="7"/>
      <c r="O34" s="7"/>
      <c r="P34" s="7"/>
      <c r="Q34" s="7"/>
      <c r="R34" s="7"/>
      <c r="S34" s="7"/>
      <c r="T34" s="7"/>
      <c r="U34" s="7"/>
      <c r="V34" s="7"/>
      <c r="W34" s="7"/>
      <c r="X34" s="7"/>
      <c r="Y34" s="7"/>
      <c r="Z34" s="7"/>
      <c r="AA34" s="7"/>
    </row>
    <row r="35" ht="15.75" customHeight="1">
      <c r="A35" s="10" t="s">
        <v>9569</v>
      </c>
      <c r="B35" s="9" t="s">
        <v>9570</v>
      </c>
      <c r="C35" s="10" t="s">
        <v>9571</v>
      </c>
      <c r="D35" s="10" t="s">
        <v>9572</v>
      </c>
      <c r="E35" s="10" t="s">
        <v>9573</v>
      </c>
      <c r="F35" s="10" t="s">
        <v>9574</v>
      </c>
      <c r="G35" s="17" t="s">
        <v>14</v>
      </c>
      <c r="H35" s="7"/>
      <c r="I35" s="7"/>
      <c r="J35" s="7"/>
      <c r="K35" s="7"/>
      <c r="L35" s="7"/>
      <c r="M35" s="7"/>
      <c r="N35" s="7"/>
      <c r="O35" s="7"/>
      <c r="P35" s="7"/>
      <c r="Q35" s="7"/>
      <c r="R35" s="7"/>
      <c r="S35" s="7"/>
      <c r="T35" s="7"/>
      <c r="U35" s="7"/>
      <c r="V35" s="7"/>
      <c r="W35" s="7"/>
      <c r="X35" s="7"/>
      <c r="Y35" s="7"/>
      <c r="Z35" s="7"/>
      <c r="AA35" s="7"/>
    </row>
    <row r="36" ht="15.75" customHeight="1">
      <c r="A36" s="10" t="s">
        <v>1349</v>
      </c>
      <c r="B36" s="9" t="s">
        <v>1350</v>
      </c>
      <c r="C36" s="10" t="s">
        <v>1351</v>
      </c>
      <c r="D36" s="10" t="s">
        <v>1352</v>
      </c>
      <c r="E36" s="10" t="s">
        <v>1353</v>
      </c>
      <c r="F36" s="10" t="s">
        <v>1354</v>
      </c>
      <c r="G36" s="17" t="s">
        <v>14</v>
      </c>
      <c r="H36" s="7"/>
      <c r="I36" s="7"/>
      <c r="J36" s="7"/>
      <c r="K36" s="7"/>
      <c r="L36" s="7"/>
      <c r="M36" s="7"/>
      <c r="N36" s="7"/>
      <c r="O36" s="7"/>
      <c r="P36" s="7"/>
      <c r="Q36" s="7"/>
      <c r="R36" s="7"/>
      <c r="S36" s="7"/>
      <c r="T36" s="7"/>
      <c r="U36" s="7"/>
      <c r="V36" s="7"/>
      <c r="W36" s="7"/>
      <c r="X36" s="7"/>
      <c r="Y36" s="7"/>
      <c r="Z36" s="7"/>
      <c r="AA36" s="7"/>
    </row>
    <row r="37" ht="15.75" customHeight="1">
      <c r="A37" s="35" t="s">
        <v>1426</v>
      </c>
      <c r="B37" s="9" t="s">
        <v>1427</v>
      </c>
      <c r="C37" s="10" t="s">
        <v>1428</v>
      </c>
      <c r="D37" s="10" t="s">
        <v>1429</v>
      </c>
      <c r="E37" s="10" t="s">
        <v>1430</v>
      </c>
      <c r="F37" s="10" t="s">
        <v>1431</v>
      </c>
      <c r="G37" s="17" t="s">
        <v>104</v>
      </c>
      <c r="H37" s="7"/>
      <c r="I37" s="7"/>
      <c r="J37" s="7"/>
      <c r="K37" s="7"/>
      <c r="L37" s="7"/>
      <c r="M37" s="7"/>
      <c r="N37" s="7"/>
      <c r="O37" s="7"/>
      <c r="P37" s="7"/>
      <c r="Q37" s="7"/>
      <c r="R37" s="7"/>
      <c r="S37" s="7"/>
      <c r="T37" s="7"/>
      <c r="U37" s="7"/>
      <c r="V37" s="7"/>
      <c r="W37" s="7"/>
      <c r="X37" s="7"/>
      <c r="Y37" s="7"/>
      <c r="Z37" s="7"/>
      <c r="AA37" s="7"/>
    </row>
    <row r="38" ht="15.75" customHeight="1">
      <c r="A38" s="10" t="s">
        <v>1498</v>
      </c>
      <c r="B38" s="9" t="s">
        <v>1499</v>
      </c>
      <c r="C38" s="10" t="s">
        <v>1500</v>
      </c>
      <c r="D38" s="10" t="s">
        <v>1501</v>
      </c>
      <c r="E38" s="10" t="s">
        <v>1502</v>
      </c>
      <c r="F38" s="10" t="s">
        <v>1503</v>
      </c>
      <c r="G38" s="17" t="s">
        <v>14</v>
      </c>
      <c r="H38" s="7"/>
      <c r="I38" s="7"/>
      <c r="J38" s="7"/>
      <c r="K38" s="7"/>
      <c r="L38" s="7"/>
      <c r="M38" s="7"/>
      <c r="N38" s="7"/>
      <c r="O38" s="7"/>
      <c r="P38" s="7"/>
      <c r="Q38" s="7"/>
      <c r="R38" s="7"/>
      <c r="S38" s="7"/>
      <c r="T38" s="7"/>
      <c r="U38" s="7"/>
      <c r="V38" s="7"/>
      <c r="W38" s="7"/>
      <c r="X38" s="7"/>
      <c r="Y38" s="7"/>
      <c r="Z38" s="7"/>
      <c r="AA38" s="7"/>
    </row>
    <row r="39" ht="15.75" customHeight="1">
      <c r="A39" s="10" t="s">
        <v>1545</v>
      </c>
      <c r="B39" s="9" t="s">
        <v>1546</v>
      </c>
      <c r="C39" s="10" t="s">
        <v>1547</v>
      </c>
      <c r="D39" s="10" t="s">
        <v>1548</v>
      </c>
      <c r="E39" s="10" t="s">
        <v>1549</v>
      </c>
      <c r="F39" s="10" t="s">
        <v>1550</v>
      </c>
      <c r="G39" s="17" t="s">
        <v>14</v>
      </c>
      <c r="H39" s="7"/>
      <c r="I39" s="7"/>
      <c r="J39" s="7"/>
      <c r="K39" s="7"/>
      <c r="L39" s="7"/>
      <c r="M39" s="7"/>
      <c r="N39" s="7"/>
      <c r="O39" s="7"/>
      <c r="P39" s="7"/>
      <c r="Q39" s="7"/>
      <c r="R39" s="7"/>
      <c r="S39" s="7"/>
      <c r="T39" s="7"/>
      <c r="U39" s="7"/>
      <c r="V39" s="7"/>
      <c r="W39" s="7"/>
      <c r="X39" s="7"/>
      <c r="Y39" s="7"/>
      <c r="Z39" s="7"/>
      <c r="AA39" s="7"/>
    </row>
    <row r="40" ht="15.75" customHeight="1">
      <c r="A40" s="10" t="s">
        <v>1587</v>
      </c>
      <c r="B40" s="9" t="s">
        <v>1588</v>
      </c>
      <c r="C40" s="10" t="s">
        <v>1589</v>
      </c>
      <c r="D40" s="10" t="s">
        <v>1590</v>
      </c>
      <c r="E40" s="10" t="s">
        <v>1591</v>
      </c>
      <c r="F40" s="10" t="s">
        <v>1592</v>
      </c>
      <c r="G40" s="17" t="s">
        <v>14</v>
      </c>
      <c r="H40" s="7"/>
      <c r="I40" s="7"/>
      <c r="J40" s="7"/>
      <c r="K40" s="7"/>
      <c r="L40" s="7"/>
      <c r="M40" s="7"/>
      <c r="N40" s="7"/>
      <c r="O40" s="7"/>
      <c r="P40" s="7"/>
      <c r="Q40" s="7"/>
      <c r="R40" s="7"/>
      <c r="S40" s="7"/>
      <c r="T40" s="7"/>
      <c r="U40" s="7"/>
      <c r="V40" s="7"/>
      <c r="W40" s="7"/>
      <c r="X40" s="7"/>
      <c r="Y40" s="7"/>
      <c r="Z40" s="7"/>
      <c r="AA40" s="7"/>
    </row>
    <row r="41" ht="15.75" customHeight="1">
      <c r="A41" s="10" t="s">
        <v>1664</v>
      </c>
      <c r="B41" s="9" t="s">
        <v>1665</v>
      </c>
      <c r="C41" s="10" t="s">
        <v>1666</v>
      </c>
      <c r="D41" s="10" t="s">
        <v>1667</v>
      </c>
      <c r="E41" s="10" t="s">
        <v>1668</v>
      </c>
      <c r="F41" s="10" t="s">
        <v>1669</v>
      </c>
      <c r="G41" s="17" t="s">
        <v>104</v>
      </c>
      <c r="H41" s="7"/>
      <c r="I41" s="7"/>
      <c r="J41" s="7"/>
      <c r="K41" s="7"/>
      <c r="L41" s="7"/>
      <c r="M41" s="7"/>
      <c r="N41" s="7"/>
      <c r="O41" s="7"/>
      <c r="P41" s="7"/>
      <c r="Q41" s="7"/>
      <c r="R41" s="7"/>
      <c r="S41" s="7"/>
      <c r="T41" s="7"/>
      <c r="U41" s="7"/>
      <c r="V41" s="7"/>
      <c r="W41" s="7"/>
      <c r="X41" s="7"/>
      <c r="Y41" s="7"/>
      <c r="Z41" s="7"/>
      <c r="AA41" s="7"/>
    </row>
    <row r="42" ht="15.75" customHeight="1">
      <c r="A42" s="10" t="s">
        <v>1694</v>
      </c>
      <c r="B42" s="9" t="s">
        <v>1695</v>
      </c>
      <c r="C42" s="10" t="s">
        <v>1696</v>
      </c>
      <c r="D42" s="10" t="s">
        <v>1697</v>
      </c>
      <c r="E42" s="10" t="s">
        <v>1698</v>
      </c>
      <c r="F42" s="10" t="s">
        <v>1699</v>
      </c>
      <c r="G42" s="17" t="s">
        <v>14</v>
      </c>
      <c r="H42" s="7"/>
      <c r="I42" s="7"/>
      <c r="J42" s="7"/>
      <c r="K42" s="7"/>
      <c r="L42" s="7"/>
      <c r="M42" s="7"/>
      <c r="N42" s="7"/>
      <c r="O42" s="7"/>
      <c r="P42" s="7"/>
      <c r="Q42" s="7"/>
      <c r="R42" s="7"/>
      <c r="S42" s="7"/>
      <c r="T42" s="7"/>
      <c r="U42" s="7"/>
      <c r="V42" s="7"/>
      <c r="W42" s="7"/>
      <c r="X42" s="7"/>
      <c r="Y42" s="7"/>
      <c r="Z42" s="7"/>
      <c r="AA42" s="7"/>
    </row>
    <row r="43" ht="15.75" customHeight="1">
      <c r="A43" s="10" t="s">
        <v>1753</v>
      </c>
      <c r="B43" s="9" t="s">
        <v>1754</v>
      </c>
      <c r="C43" s="10" t="s">
        <v>1755</v>
      </c>
      <c r="D43" s="10" t="s">
        <v>1756</v>
      </c>
      <c r="E43" s="10" t="s">
        <v>1757</v>
      </c>
      <c r="F43" s="10" t="s">
        <v>1758</v>
      </c>
      <c r="G43" s="17" t="s">
        <v>104</v>
      </c>
      <c r="H43" s="7"/>
      <c r="I43" s="7"/>
      <c r="J43" s="7"/>
      <c r="K43" s="7"/>
      <c r="L43" s="7"/>
      <c r="M43" s="7"/>
      <c r="N43" s="7"/>
      <c r="O43" s="7"/>
      <c r="P43" s="7"/>
      <c r="Q43" s="7"/>
      <c r="R43" s="7"/>
      <c r="S43" s="7"/>
      <c r="T43" s="7"/>
      <c r="U43" s="7"/>
      <c r="V43" s="7"/>
      <c r="W43" s="7"/>
      <c r="X43" s="7"/>
      <c r="Y43" s="7"/>
      <c r="Z43" s="7"/>
      <c r="AA43" s="7"/>
    </row>
    <row r="44" ht="15.75" customHeight="1">
      <c r="A44" s="10" t="s">
        <v>1770</v>
      </c>
      <c r="B44" s="9" t="s">
        <v>1771</v>
      </c>
      <c r="C44" s="10" t="s">
        <v>1772</v>
      </c>
      <c r="D44" s="10" t="s">
        <v>1773</v>
      </c>
      <c r="E44" s="10" t="s">
        <v>1774</v>
      </c>
      <c r="F44" s="10" t="s">
        <v>1775</v>
      </c>
      <c r="G44" s="17" t="s">
        <v>104</v>
      </c>
      <c r="H44" s="7"/>
      <c r="I44" s="7"/>
      <c r="J44" s="7"/>
      <c r="K44" s="7"/>
      <c r="L44" s="7"/>
      <c r="M44" s="7"/>
      <c r="N44" s="7"/>
      <c r="O44" s="7"/>
      <c r="P44" s="7"/>
      <c r="Q44" s="7"/>
      <c r="R44" s="7"/>
      <c r="S44" s="7"/>
      <c r="T44" s="7"/>
      <c r="U44" s="7"/>
      <c r="V44" s="7"/>
      <c r="W44" s="7"/>
      <c r="X44" s="7"/>
      <c r="Y44" s="7"/>
      <c r="Z44" s="7"/>
      <c r="AA44" s="7"/>
    </row>
    <row r="45" ht="15.75" customHeight="1">
      <c r="A45" s="10" t="s">
        <v>1852</v>
      </c>
      <c r="B45" s="9" t="s">
        <v>1853</v>
      </c>
      <c r="C45" s="10" t="s">
        <v>1854</v>
      </c>
      <c r="D45" s="10" t="s">
        <v>1855</v>
      </c>
      <c r="E45" s="10" t="s">
        <v>1856</v>
      </c>
      <c r="F45" s="10" t="s">
        <v>1857</v>
      </c>
      <c r="G45" s="17" t="s">
        <v>14</v>
      </c>
      <c r="H45" s="7"/>
      <c r="I45" s="7"/>
      <c r="J45" s="7"/>
      <c r="K45" s="7"/>
      <c r="L45" s="7"/>
      <c r="M45" s="7"/>
      <c r="N45" s="7"/>
      <c r="O45" s="7"/>
      <c r="P45" s="7"/>
      <c r="Q45" s="7"/>
      <c r="R45" s="7"/>
      <c r="S45" s="7"/>
      <c r="T45" s="7"/>
      <c r="U45" s="7"/>
      <c r="V45" s="7"/>
      <c r="W45" s="7"/>
      <c r="X45" s="7"/>
      <c r="Y45" s="7"/>
      <c r="Z45" s="7"/>
      <c r="AA45" s="7"/>
    </row>
    <row r="46" ht="15.75" customHeight="1">
      <c r="A46" s="10" t="s">
        <v>1863</v>
      </c>
      <c r="B46" s="9" t="s">
        <v>1864</v>
      </c>
      <c r="C46" s="10" t="s">
        <v>1865</v>
      </c>
      <c r="D46" s="10" t="s">
        <v>1866</v>
      </c>
      <c r="E46" s="10" t="s">
        <v>1867</v>
      </c>
      <c r="F46" s="10" t="s">
        <v>1868</v>
      </c>
      <c r="G46" s="17" t="s">
        <v>14</v>
      </c>
      <c r="H46" s="7"/>
      <c r="I46" s="7"/>
      <c r="J46" s="7"/>
      <c r="K46" s="7"/>
      <c r="L46" s="7"/>
      <c r="M46" s="7"/>
      <c r="N46" s="7"/>
      <c r="O46" s="7"/>
      <c r="P46" s="7"/>
      <c r="Q46" s="7"/>
      <c r="R46" s="7"/>
      <c r="S46" s="7"/>
      <c r="T46" s="7"/>
      <c r="U46" s="7"/>
      <c r="V46" s="7"/>
      <c r="W46" s="7"/>
      <c r="X46" s="7"/>
      <c r="Y46" s="7"/>
      <c r="Z46" s="7"/>
      <c r="AA46" s="7"/>
    </row>
    <row r="47" ht="15.75" customHeight="1">
      <c r="A47" s="10" t="s">
        <v>1869</v>
      </c>
      <c r="B47" s="9" t="s">
        <v>1870</v>
      </c>
      <c r="C47" s="10" t="s">
        <v>1871</v>
      </c>
      <c r="D47" s="10" t="s">
        <v>1872</v>
      </c>
      <c r="E47" s="10" t="s">
        <v>1873</v>
      </c>
      <c r="F47" s="10" t="s">
        <v>1874</v>
      </c>
      <c r="G47" s="17" t="s">
        <v>104</v>
      </c>
      <c r="H47" s="7"/>
      <c r="I47" s="7"/>
      <c r="J47" s="7"/>
      <c r="K47" s="7"/>
      <c r="L47" s="7"/>
      <c r="M47" s="7"/>
      <c r="N47" s="7"/>
      <c r="O47" s="7"/>
      <c r="P47" s="7"/>
      <c r="Q47" s="7"/>
      <c r="R47" s="7"/>
      <c r="S47" s="7"/>
      <c r="T47" s="7"/>
      <c r="U47" s="7"/>
      <c r="V47" s="7"/>
      <c r="W47" s="7"/>
      <c r="X47" s="7"/>
      <c r="Y47" s="7"/>
      <c r="Z47" s="7"/>
      <c r="AA47" s="7"/>
    </row>
    <row r="48" ht="15.75" customHeight="1">
      <c r="A48" s="10" t="s">
        <v>1887</v>
      </c>
      <c r="B48" s="9" t="s">
        <v>1888</v>
      </c>
      <c r="C48" s="10" t="s">
        <v>1889</v>
      </c>
      <c r="D48" s="10" t="s">
        <v>1890</v>
      </c>
      <c r="E48" s="10" t="s">
        <v>1891</v>
      </c>
      <c r="F48" s="10" t="s">
        <v>1892</v>
      </c>
      <c r="G48" s="17" t="s">
        <v>14</v>
      </c>
      <c r="H48" s="7"/>
      <c r="I48" s="7"/>
      <c r="J48" s="7"/>
      <c r="K48" s="7"/>
      <c r="L48" s="7"/>
      <c r="M48" s="7"/>
      <c r="N48" s="7"/>
      <c r="O48" s="7"/>
      <c r="P48" s="7"/>
      <c r="Q48" s="7"/>
      <c r="R48" s="7"/>
      <c r="S48" s="7"/>
      <c r="T48" s="7"/>
      <c r="U48" s="7"/>
      <c r="V48" s="7"/>
      <c r="W48" s="7"/>
      <c r="X48" s="7"/>
      <c r="Y48" s="7"/>
      <c r="Z48" s="7"/>
      <c r="AA48" s="7"/>
    </row>
    <row r="49" ht="15.75" customHeight="1">
      <c r="A49" s="10" t="s">
        <v>1917</v>
      </c>
      <c r="B49" s="9" t="s">
        <v>1918</v>
      </c>
      <c r="C49" s="10" t="s">
        <v>1919</v>
      </c>
      <c r="D49" s="10" t="s">
        <v>1920</v>
      </c>
      <c r="E49" s="10" t="s">
        <v>1921</v>
      </c>
      <c r="F49" s="10" t="s">
        <v>1922</v>
      </c>
      <c r="G49" s="17" t="s">
        <v>14</v>
      </c>
      <c r="H49" s="7"/>
      <c r="I49" s="7"/>
      <c r="J49" s="7"/>
      <c r="K49" s="7"/>
      <c r="L49" s="7"/>
      <c r="M49" s="7"/>
      <c r="N49" s="7"/>
      <c r="O49" s="7"/>
      <c r="P49" s="7"/>
      <c r="Q49" s="7"/>
      <c r="R49" s="7"/>
      <c r="S49" s="7"/>
      <c r="T49" s="7"/>
      <c r="U49" s="7"/>
      <c r="V49" s="7"/>
      <c r="W49" s="7"/>
      <c r="X49" s="7"/>
      <c r="Y49" s="7"/>
      <c r="Z49" s="7"/>
      <c r="AA49" s="7"/>
    </row>
    <row r="50" ht="15.75" customHeight="1">
      <c r="A50" s="10" t="s">
        <v>1971</v>
      </c>
      <c r="B50" s="9" t="s">
        <v>1972</v>
      </c>
      <c r="C50" s="10" t="s">
        <v>1973</v>
      </c>
      <c r="D50" s="10" t="s">
        <v>1974</v>
      </c>
      <c r="E50" s="10" t="s">
        <v>1975</v>
      </c>
      <c r="F50" s="10" t="s">
        <v>1976</v>
      </c>
      <c r="G50" s="17" t="s">
        <v>104</v>
      </c>
      <c r="H50" s="7"/>
      <c r="I50" s="7"/>
      <c r="J50" s="7"/>
      <c r="K50" s="7"/>
      <c r="L50" s="7"/>
      <c r="M50" s="7"/>
      <c r="N50" s="7"/>
      <c r="O50" s="7"/>
      <c r="P50" s="7"/>
      <c r="Q50" s="7"/>
      <c r="R50" s="7"/>
      <c r="S50" s="7"/>
      <c r="T50" s="7"/>
      <c r="U50" s="7"/>
      <c r="V50" s="7"/>
      <c r="W50" s="7"/>
      <c r="X50" s="7"/>
      <c r="Y50" s="7"/>
      <c r="Z50" s="7"/>
      <c r="AA50" s="7"/>
    </row>
    <row r="51" ht="15.75" customHeight="1">
      <c r="A51" s="10" t="s">
        <v>1983</v>
      </c>
      <c r="B51" s="9" t="s">
        <v>1984</v>
      </c>
      <c r="C51" s="10" t="s">
        <v>1985</v>
      </c>
      <c r="D51" s="10" t="s">
        <v>1986</v>
      </c>
      <c r="E51" s="10" t="s">
        <v>1987</v>
      </c>
      <c r="F51" s="10" t="s">
        <v>1988</v>
      </c>
      <c r="G51" s="17" t="s">
        <v>14</v>
      </c>
      <c r="H51" s="7"/>
      <c r="I51" s="7"/>
      <c r="J51" s="7"/>
      <c r="K51" s="7"/>
      <c r="L51" s="7"/>
      <c r="M51" s="7"/>
      <c r="N51" s="7"/>
      <c r="O51" s="7"/>
      <c r="P51" s="7"/>
      <c r="Q51" s="7"/>
      <c r="R51" s="7"/>
      <c r="S51" s="7"/>
      <c r="T51" s="7"/>
      <c r="U51" s="7"/>
      <c r="V51" s="7"/>
      <c r="W51" s="7"/>
      <c r="X51" s="7"/>
      <c r="Y51" s="7"/>
      <c r="Z51" s="7"/>
      <c r="AA51" s="7"/>
    </row>
    <row r="52" ht="15.75" customHeight="1">
      <c r="A52" s="10" t="s">
        <v>2113</v>
      </c>
      <c r="B52" s="9" t="s">
        <v>2114</v>
      </c>
      <c r="C52" s="10" t="s">
        <v>2115</v>
      </c>
      <c r="D52" s="10" t="s">
        <v>2116</v>
      </c>
      <c r="E52" s="10" t="s">
        <v>2117</v>
      </c>
      <c r="F52" s="10" t="s">
        <v>2118</v>
      </c>
      <c r="G52" s="17" t="s">
        <v>14</v>
      </c>
      <c r="H52" s="7"/>
      <c r="I52" s="7"/>
      <c r="J52" s="7"/>
      <c r="K52" s="7"/>
      <c r="L52" s="7"/>
      <c r="M52" s="7"/>
      <c r="N52" s="7"/>
      <c r="O52" s="7"/>
      <c r="P52" s="7"/>
      <c r="Q52" s="7"/>
      <c r="R52" s="7"/>
      <c r="S52" s="7"/>
      <c r="T52" s="7"/>
      <c r="U52" s="7"/>
      <c r="V52" s="7"/>
      <c r="W52" s="7"/>
      <c r="X52" s="7"/>
      <c r="Y52" s="7"/>
      <c r="Z52" s="7"/>
      <c r="AA52" s="7"/>
    </row>
    <row r="53" ht="15.75" customHeight="1">
      <c r="A53" s="10" t="s">
        <v>2119</v>
      </c>
      <c r="B53" s="9" t="s">
        <v>2120</v>
      </c>
      <c r="C53" s="10" t="s">
        <v>2121</v>
      </c>
      <c r="D53" s="10" t="s">
        <v>2122</v>
      </c>
      <c r="E53" s="10" t="s">
        <v>2123</v>
      </c>
      <c r="F53" s="10" t="s">
        <v>2124</v>
      </c>
      <c r="G53" s="17" t="s">
        <v>14</v>
      </c>
      <c r="H53" s="7"/>
      <c r="I53" s="7"/>
      <c r="J53" s="7"/>
      <c r="K53" s="7"/>
      <c r="L53" s="7"/>
      <c r="M53" s="7"/>
      <c r="N53" s="7"/>
      <c r="O53" s="7"/>
      <c r="P53" s="7"/>
      <c r="Q53" s="7"/>
      <c r="R53" s="7"/>
      <c r="S53" s="7"/>
      <c r="T53" s="7"/>
      <c r="U53" s="7"/>
      <c r="V53" s="7"/>
      <c r="W53" s="7"/>
      <c r="X53" s="7"/>
      <c r="Y53" s="7"/>
      <c r="Z53" s="7"/>
      <c r="AA53" s="7"/>
    </row>
    <row r="54" ht="15.75" customHeight="1">
      <c r="A54" s="10" t="s">
        <v>2190</v>
      </c>
      <c r="B54" s="9" t="s">
        <v>2191</v>
      </c>
      <c r="C54" s="10" t="s">
        <v>2192</v>
      </c>
      <c r="D54" s="10" t="s">
        <v>2193</v>
      </c>
      <c r="E54" s="10" t="s">
        <v>2194</v>
      </c>
      <c r="F54" s="10" t="s">
        <v>2195</v>
      </c>
      <c r="G54" s="17" t="s">
        <v>14</v>
      </c>
      <c r="H54" s="7"/>
      <c r="I54" s="7"/>
      <c r="J54" s="7"/>
      <c r="K54" s="7"/>
      <c r="L54" s="7"/>
      <c r="M54" s="7"/>
      <c r="N54" s="7"/>
      <c r="O54" s="7"/>
      <c r="P54" s="7"/>
      <c r="Q54" s="7"/>
      <c r="R54" s="7"/>
      <c r="S54" s="7"/>
      <c r="T54" s="7"/>
      <c r="U54" s="7"/>
      <c r="V54" s="7"/>
      <c r="W54" s="7"/>
      <c r="X54" s="7"/>
      <c r="Y54" s="7"/>
      <c r="Z54" s="7"/>
      <c r="AA54" s="7"/>
    </row>
    <row r="55" ht="15.75" customHeight="1">
      <c r="A55" s="10" t="s">
        <v>2219</v>
      </c>
      <c r="B55" s="9" t="s">
        <v>2220</v>
      </c>
      <c r="C55" s="10" t="s">
        <v>2221</v>
      </c>
      <c r="D55" s="10" t="s">
        <v>2222</v>
      </c>
      <c r="E55" s="10" t="s">
        <v>2223</v>
      </c>
      <c r="F55" s="10" t="s">
        <v>2224</v>
      </c>
      <c r="G55" s="17" t="s">
        <v>104</v>
      </c>
      <c r="H55" s="7"/>
      <c r="I55" s="7"/>
      <c r="J55" s="7"/>
      <c r="K55" s="7"/>
      <c r="L55" s="7"/>
      <c r="M55" s="7"/>
      <c r="N55" s="7"/>
      <c r="O55" s="7"/>
      <c r="P55" s="7"/>
      <c r="Q55" s="7"/>
      <c r="R55" s="7"/>
      <c r="S55" s="7"/>
      <c r="T55" s="7"/>
      <c r="U55" s="7"/>
      <c r="V55" s="7"/>
      <c r="W55" s="7"/>
      <c r="X55" s="7"/>
      <c r="Y55" s="7"/>
      <c r="Z55" s="7"/>
      <c r="AA55" s="7"/>
    </row>
    <row r="56" ht="15.75" customHeight="1">
      <c r="A56" s="10" t="s">
        <v>2231</v>
      </c>
      <c r="B56" s="9" t="s">
        <v>2232</v>
      </c>
      <c r="C56" s="10" t="s">
        <v>2233</v>
      </c>
      <c r="D56" s="10" t="s">
        <v>2234</v>
      </c>
      <c r="E56" s="10" t="s">
        <v>2235</v>
      </c>
      <c r="F56" s="10" t="s">
        <v>2236</v>
      </c>
      <c r="G56" s="17" t="s">
        <v>104</v>
      </c>
      <c r="H56" s="7"/>
      <c r="I56" s="7"/>
      <c r="J56" s="7"/>
      <c r="K56" s="7"/>
      <c r="L56" s="7"/>
      <c r="M56" s="7"/>
      <c r="N56" s="7"/>
      <c r="O56" s="7"/>
      <c r="P56" s="7"/>
      <c r="Q56" s="7"/>
      <c r="R56" s="7"/>
      <c r="S56" s="7"/>
      <c r="T56" s="7"/>
      <c r="U56" s="7"/>
      <c r="V56" s="7"/>
      <c r="W56" s="7"/>
      <c r="X56" s="7"/>
      <c r="Y56" s="7"/>
      <c r="Z56" s="7"/>
      <c r="AA56" s="7"/>
    </row>
    <row r="57" ht="15.75" customHeight="1">
      <c r="A57" s="10" t="s">
        <v>2472</v>
      </c>
      <c r="B57" s="9" t="s">
        <v>2473</v>
      </c>
      <c r="C57" s="10" t="s">
        <v>2474</v>
      </c>
      <c r="D57" s="10" t="s">
        <v>2475</v>
      </c>
      <c r="E57" s="10" t="s">
        <v>2476</v>
      </c>
      <c r="F57" s="10" t="s">
        <v>2477</v>
      </c>
      <c r="G57" s="17" t="s">
        <v>14</v>
      </c>
      <c r="H57" s="7"/>
      <c r="I57" s="7"/>
      <c r="J57" s="7"/>
      <c r="K57" s="7"/>
      <c r="L57" s="7"/>
      <c r="M57" s="7"/>
      <c r="N57" s="7"/>
      <c r="O57" s="7"/>
      <c r="P57" s="7"/>
      <c r="Q57" s="7"/>
      <c r="R57" s="7"/>
      <c r="S57" s="7"/>
      <c r="T57" s="7"/>
      <c r="U57" s="7"/>
      <c r="V57" s="7"/>
      <c r="W57" s="7"/>
      <c r="X57" s="7"/>
      <c r="Y57" s="7"/>
      <c r="Z57" s="7"/>
      <c r="AA57" s="7"/>
    </row>
    <row r="58" ht="85.5" customHeight="1">
      <c r="A58" s="10" t="s">
        <v>9575</v>
      </c>
      <c r="B58" s="9" t="s">
        <v>2479</v>
      </c>
      <c r="C58" s="10" t="s">
        <v>9576</v>
      </c>
      <c r="D58" s="10" t="s">
        <v>2481</v>
      </c>
      <c r="E58" s="10" t="s">
        <v>9577</v>
      </c>
      <c r="F58" s="10" t="s">
        <v>9578</v>
      </c>
      <c r="G58" s="17" t="s">
        <v>14</v>
      </c>
      <c r="H58" s="7"/>
      <c r="I58" s="7"/>
      <c r="J58" s="7"/>
      <c r="K58" s="7"/>
      <c r="L58" s="7"/>
      <c r="M58" s="7"/>
      <c r="N58" s="7"/>
      <c r="O58" s="7"/>
      <c r="P58" s="7"/>
      <c r="Q58" s="7"/>
      <c r="R58" s="7"/>
      <c r="S58" s="7"/>
      <c r="T58" s="7"/>
      <c r="U58" s="7"/>
      <c r="V58" s="7"/>
      <c r="W58" s="7"/>
      <c r="X58" s="7"/>
      <c r="Y58" s="7"/>
      <c r="Z58" s="7"/>
      <c r="AA58" s="7"/>
    </row>
    <row r="59" ht="15.75" customHeight="1">
      <c r="A59" s="10" t="s">
        <v>2484</v>
      </c>
      <c r="B59" s="9" t="s">
        <v>2485</v>
      </c>
      <c r="C59" s="10" t="s">
        <v>2486</v>
      </c>
      <c r="D59" s="10" t="s">
        <v>2487</v>
      </c>
      <c r="E59" s="10" t="s">
        <v>2488</v>
      </c>
      <c r="F59" s="10" t="s">
        <v>2489</v>
      </c>
      <c r="G59" s="17" t="s">
        <v>104</v>
      </c>
      <c r="H59" s="7"/>
      <c r="I59" s="7"/>
      <c r="J59" s="7"/>
      <c r="K59" s="7"/>
      <c r="L59" s="7"/>
      <c r="M59" s="7"/>
      <c r="N59" s="7"/>
      <c r="O59" s="7"/>
      <c r="P59" s="7"/>
      <c r="Q59" s="7"/>
      <c r="R59" s="7"/>
      <c r="S59" s="7"/>
      <c r="T59" s="7"/>
      <c r="U59" s="7"/>
      <c r="V59" s="7"/>
      <c r="W59" s="7"/>
      <c r="X59" s="7"/>
      <c r="Y59" s="7"/>
      <c r="Z59" s="7"/>
      <c r="AA59" s="7"/>
    </row>
    <row r="60" ht="15.75" customHeight="1">
      <c r="A60" s="10" t="s">
        <v>2495</v>
      </c>
      <c r="B60" s="9" t="s">
        <v>2496</v>
      </c>
      <c r="C60" s="10" t="s">
        <v>2497</v>
      </c>
      <c r="D60" s="10" t="s">
        <v>2498</v>
      </c>
      <c r="E60" s="10" t="s">
        <v>2499</v>
      </c>
      <c r="F60" s="10" t="s">
        <v>2500</v>
      </c>
      <c r="G60" s="17" t="s">
        <v>104</v>
      </c>
      <c r="H60" s="7"/>
      <c r="I60" s="7"/>
      <c r="J60" s="7"/>
      <c r="K60" s="7"/>
      <c r="L60" s="7"/>
      <c r="M60" s="7"/>
      <c r="N60" s="7"/>
      <c r="O60" s="7"/>
      <c r="P60" s="7"/>
      <c r="Q60" s="7"/>
      <c r="R60" s="7"/>
      <c r="S60" s="7"/>
      <c r="T60" s="7"/>
      <c r="U60" s="7"/>
      <c r="V60" s="7"/>
      <c r="W60" s="7"/>
      <c r="X60" s="7"/>
      <c r="Y60" s="7"/>
      <c r="Z60" s="7"/>
      <c r="AA60" s="7"/>
    </row>
    <row r="61" ht="15.75" customHeight="1">
      <c r="A61" s="10" t="s">
        <v>2587</v>
      </c>
      <c r="B61" s="9" t="s">
        <v>2588</v>
      </c>
      <c r="C61" s="10" t="s">
        <v>2589</v>
      </c>
      <c r="D61" s="10" t="s">
        <v>2590</v>
      </c>
      <c r="E61" s="10" t="s">
        <v>2591</v>
      </c>
      <c r="F61" s="10" t="s">
        <v>2592</v>
      </c>
      <c r="G61" s="17" t="s">
        <v>14</v>
      </c>
      <c r="H61" s="7"/>
      <c r="I61" s="7"/>
      <c r="J61" s="7"/>
      <c r="K61" s="7"/>
      <c r="L61" s="7"/>
      <c r="M61" s="7"/>
      <c r="N61" s="7"/>
      <c r="O61" s="7"/>
      <c r="P61" s="7"/>
      <c r="Q61" s="7"/>
      <c r="R61" s="7"/>
      <c r="S61" s="7"/>
      <c r="T61" s="7"/>
      <c r="U61" s="7"/>
      <c r="V61" s="7"/>
      <c r="W61" s="7"/>
      <c r="X61" s="7"/>
      <c r="Y61" s="7"/>
      <c r="Z61" s="7"/>
      <c r="AA61" s="7"/>
    </row>
    <row r="62" ht="15.75" customHeight="1">
      <c r="A62" s="10" t="s">
        <v>2599</v>
      </c>
      <c r="B62" s="9" t="s">
        <v>2600</v>
      </c>
      <c r="C62" s="10" t="s">
        <v>2601</v>
      </c>
      <c r="D62" s="10" t="s">
        <v>2602</v>
      </c>
      <c r="E62" s="10" t="s">
        <v>2603</v>
      </c>
      <c r="F62" s="10" t="s">
        <v>2604</v>
      </c>
      <c r="G62" s="17" t="s">
        <v>14</v>
      </c>
      <c r="H62" s="7"/>
      <c r="I62" s="7"/>
      <c r="J62" s="7"/>
      <c r="K62" s="7"/>
      <c r="L62" s="7"/>
      <c r="M62" s="7"/>
      <c r="N62" s="7"/>
      <c r="O62" s="7"/>
      <c r="P62" s="7"/>
      <c r="Q62" s="7"/>
      <c r="R62" s="7"/>
      <c r="S62" s="7"/>
      <c r="T62" s="7"/>
      <c r="U62" s="7"/>
      <c r="V62" s="7"/>
      <c r="W62" s="7"/>
      <c r="X62" s="7"/>
      <c r="Y62" s="7"/>
      <c r="Z62" s="7"/>
      <c r="AA62" s="7"/>
    </row>
    <row r="63" ht="15.75" customHeight="1">
      <c r="A63" s="10" t="s">
        <v>2605</v>
      </c>
      <c r="B63" s="9" t="s">
        <v>2606</v>
      </c>
      <c r="C63" s="10" t="s">
        <v>2607</v>
      </c>
      <c r="D63" s="10" t="s">
        <v>2608</v>
      </c>
      <c r="E63" s="10" t="s">
        <v>2609</v>
      </c>
      <c r="F63" s="10" t="s">
        <v>2610</v>
      </c>
      <c r="G63" s="17" t="s">
        <v>14</v>
      </c>
      <c r="H63" s="7"/>
      <c r="I63" s="7"/>
      <c r="J63" s="7"/>
      <c r="K63" s="7"/>
      <c r="L63" s="7"/>
      <c r="M63" s="7"/>
      <c r="N63" s="7"/>
      <c r="O63" s="7"/>
      <c r="P63" s="7"/>
      <c r="Q63" s="7"/>
      <c r="R63" s="7"/>
      <c r="S63" s="7"/>
      <c r="T63" s="7"/>
      <c r="U63" s="7"/>
      <c r="V63" s="7"/>
      <c r="W63" s="7"/>
      <c r="X63" s="7"/>
      <c r="Y63" s="7"/>
      <c r="Z63" s="7"/>
      <c r="AA63" s="7"/>
    </row>
    <row r="64" ht="15.75" customHeight="1">
      <c r="A64" s="10" t="s">
        <v>2617</v>
      </c>
      <c r="B64" s="9" t="s">
        <v>2618</v>
      </c>
      <c r="C64" s="10" t="s">
        <v>2619</v>
      </c>
      <c r="D64" s="10" t="s">
        <v>2620</v>
      </c>
      <c r="E64" s="10" t="s">
        <v>2621</v>
      </c>
      <c r="F64" s="10" t="s">
        <v>2622</v>
      </c>
      <c r="G64" s="17" t="s">
        <v>14</v>
      </c>
      <c r="H64" s="7"/>
      <c r="I64" s="7"/>
      <c r="J64" s="7"/>
      <c r="K64" s="7"/>
      <c r="L64" s="7"/>
      <c r="M64" s="7"/>
      <c r="N64" s="7"/>
      <c r="O64" s="7"/>
      <c r="P64" s="7"/>
      <c r="Q64" s="7"/>
      <c r="R64" s="7"/>
      <c r="S64" s="7"/>
      <c r="T64" s="7"/>
      <c r="U64" s="7"/>
      <c r="V64" s="7"/>
      <c r="W64" s="7"/>
      <c r="X64" s="7"/>
      <c r="Y64" s="7"/>
      <c r="Z64" s="7"/>
      <c r="AA64" s="7"/>
    </row>
    <row r="65" ht="15.75" customHeight="1">
      <c r="A65" s="10" t="s">
        <v>2665</v>
      </c>
      <c r="B65" s="9" t="s">
        <v>2666</v>
      </c>
      <c r="C65" s="10" t="s">
        <v>2667</v>
      </c>
      <c r="D65" s="10" t="s">
        <v>2668</v>
      </c>
      <c r="E65" s="10" t="s">
        <v>2669</v>
      </c>
      <c r="F65" s="10" t="s">
        <v>2670</v>
      </c>
      <c r="G65" s="17" t="s">
        <v>14</v>
      </c>
      <c r="H65" s="7"/>
      <c r="I65" s="7"/>
      <c r="J65" s="7"/>
      <c r="K65" s="7"/>
      <c r="L65" s="7"/>
      <c r="M65" s="7"/>
      <c r="N65" s="7"/>
      <c r="O65" s="7"/>
      <c r="P65" s="7"/>
      <c r="Q65" s="7"/>
      <c r="R65" s="7"/>
      <c r="S65" s="7"/>
      <c r="T65" s="7"/>
      <c r="U65" s="7"/>
      <c r="V65" s="7"/>
      <c r="W65" s="7"/>
      <c r="X65" s="7"/>
      <c r="Y65" s="7"/>
      <c r="Z65" s="7"/>
      <c r="AA65" s="7"/>
    </row>
    <row r="66" ht="15.75" customHeight="1">
      <c r="A66" s="10" t="s">
        <v>2683</v>
      </c>
      <c r="B66" s="9" t="s">
        <v>2684</v>
      </c>
      <c r="C66" s="10" t="s">
        <v>2685</v>
      </c>
      <c r="D66" s="10" t="s">
        <v>2686</v>
      </c>
      <c r="E66" s="10" t="s">
        <v>2687</v>
      </c>
      <c r="F66" s="10" t="s">
        <v>2688</v>
      </c>
      <c r="G66" s="17" t="s">
        <v>14</v>
      </c>
      <c r="H66" s="7"/>
      <c r="I66" s="7"/>
      <c r="J66" s="7"/>
      <c r="K66" s="7"/>
      <c r="L66" s="7"/>
      <c r="M66" s="7"/>
      <c r="N66" s="7"/>
      <c r="O66" s="7"/>
      <c r="P66" s="7"/>
      <c r="Q66" s="7"/>
      <c r="R66" s="7"/>
      <c r="S66" s="7"/>
      <c r="T66" s="7"/>
      <c r="U66" s="7"/>
      <c r="V66" s="7"/>
      <c r="W66" s="7"/>
      <c r="X66" s="7"/>
      <c r="Y66" s="7"/>
      <c r="Z66" s="7"/>
      <c r="AA66" s="7"/>
    </row>
    <row r="67" ht="15.75" customHeight="1">
      <c r="A67" s="10" t="s">
        <v>2689</v>
      </c>
      <c r="B67" s="9" t="s">
        <v>2690</v>
      </c>
      <c r="C67" s="10" t="s">
        <v>2691</v>
      </c>
      <c r="D67" s="10" t="s">
        <v>2692</v>
      </c>
      <c r="E67" s="10" t="s">
        <v>2693</v>
      </c>
      <c r="F67" s="10" t="s">
        <v>2694</v>
      </c>
      <c r="G67" s="17" t="s">
        <v>14</v>
      </c>
      <c r="H67" s="7"/>
      <c r="I67" s="7"/>
      <c r="J67" s="7"/>
      <c r="K67" s="7"/>
      <c r="L67" s="7"/>
      <c r="M67" s="7"/>
      <c r="N67" s="7"/>
      <c r="O67" s="7"/>
      <c r="P67" s="7"/>
      <c r="Q67" s="7"/>
      <c r="R67" s="7"/>
      <c r="S67" s="7"/>
      <c r="T67" s="7"/>
      <c r="U67" s="7"/>
      <c r="V67" s="7"/>
      <c r="W67" s="7"/>
      <c r="X67" s="7"/>
      <c r="Y67" s="7"/>
      <c r="Z67" s="7"/>
      <c r="AA67" s="7"/>
    </row>
    <row r="68" ht="15.75" customHeight="1">
      <c r="A68" s="10" t="s">
        <v>2755</v>
      </c>
      <c r="B68" s="9" t="s">
        <v>2756</v>
      </c>
      <c r="C68" s="10" t="s">
        <v>1027</v>
      </c>
      <c r="D68" s="10" t="s">
        <v>2757</v>
      </c>
      <c r="E68" s="10" t="s">
        <v>2758</v>
      </c>
      <c r="F68" s="10" t="s">
        <v>2759</v>
      </c>
      <c r="G68" s="17" t="s">
        <v>14</v>
      </c>
      <c r="H68" s="7"/>
      <c r="I68" s="7"/>
      <c r="J68" s="7"/>
      <c r="K68" s="7"/>
      <c r="L68" s="7"/>
      <c r="M68" s="7"/>
      <c r="N68" s="7"/>
      <c r="O68" s="7"/>
      <c r="P68" s="7"/>
      <c r="Q68" s="7"/>
      <c r="R68" s="7"/>
      <c r="S68" s="7"/>
      <c r="T68" s="7"/>
      <c r="U68" s="7"/>
      <c r="V68" s="7"/>
      <c r="W68" s="7"/>
      <c r="X68" s="7"/>
      <c r="Y68" s="7"/>
      <c r="Z68" s="7"/>
      <c r="AA68" s="7"/>
    </row>
    <row r="69" ht="15.75" customHeight="1">
      <c r="A69" s="10" t="s">
        <v>2771</v>
      </c>
      <c r="B69" s="9" t="s">
        <v>2772</v>
      </c>
      <c r="C69" s="10" t="s">
        <v>2773</v>
      </c>
      <c r="D69" s="10" t="s">
        <v>2774</v>
      </c>
      <c r="E69" s="10" t="s">
        <v>2775</v>
      </c>
      <c r="F69" s="10" t="s">
        <v>2776</v>
      </c>
      <c r="G69" s="17" t="s">
        <v>104</v>
      </c>
      <c r="H69" s="7"/>
      <c r="I69" s="7"/>
      <c r="J69" s="7"/>
      <c r="K69" s="7"/>
      <c r="L69" s="7"/>
      <c r="M69" s="7"/>
      <c r="N69" s="7"/>
      <c r="O69" s="7"/>
      <c r="P69" s="7"/>
      <c r="Q69" s="7"/>
      <c r="R69" s="7"/>
      <c r="S69" s="7"/>
      <c r="T69" s="7"/>
      <c r="U69" s="7"/>
      <c r="V69" s="7"/>
      <c r="W69" s="7"/>
      <c r="X69" s="7"/>
      <c r="Y69" s="7"/>
      <c r="Z69" s="7"/>
      <c r="AA69" s="7"/>
    </row>
    <row r="70" ht="15.75" customHeight="1">
      <c r="A70" s="10" t="s">
        <v>2789</v>
      </c>
      <c r="B70" s="9" t="s">
        <v>2790</v>
      </c>
      <c r="C70" s="10" t="s">
        <v>2791</v>
      </c>
      <c r="D70" s="10" t="s">
        <v>2792</v>
      </c>
      <c r="E70" s="10" t="s">
        <v>2793</v>
      </c>
      <c r="F70" s="10" t="s">
        <v>2794</v>
      </c>
      <c r="G70" s="17" t="s">
        <v>104</v>
      </c>
      <c r="H70" s="7"/>
      <c r="I70" s="7"/>
      <c r="J70" s="7"/>
      <c r="K70" s="7"/>
      <c r="L70" s="7"/>
      <c r="M70" s="7"/>
      <c r="N70" s="7"/>
      <c r="O70" s="7"/>
      <c r="P70" s="7"/>
      <c r="Q70" s="7"/>
      <c r="R70" s="7"/>
      <c r="S70" s="7"/>
      <c r="T70" s="7"/>
      <c r="U70" s="7"/>
      <c r="V70" s="7"/>
      <c r="W70" s="7"/>
      <c r="X70" s="7"/>
      <c r="Y70" s="7"/>
      <c r="Z70" s="7"/>
      <c r="AA70" s="7"/>
    </row>
    <row r="71" ht="15.75" customHeight="1">
      <c r="A71" s="10" t="s">
        <v>3154</v>
      </c>
      <c r="B71" s="9" t="s">
        <v>3155</v>
      </c>
      <c r="C71" s="10" t="s">
        <v>3156</v>
      </c>
      <c r="D71" s="10" t="s">
        <v>3157</v>
      </c>
      <c r="E71" s="10" t="s">
        <v>3158</v>
      </c>
      <c r="F71" s="10" t="s">
        <v>3159</v>
      </c>
      <c r="G71" s="17" t="s">
        <v>104</v>
      </c>
      <c r="H71" s="7"/>
      <c r="I71" s="7"/>
      <c r="J71" s="7"/>
      <c r="K71" s="7"/>
      <c r="L71" s="7"/>
      <c r="M71" s="7"/>
      <c r="N71" s="7"/>
      <c r="O71" s="7"/>
      <c r="P71" s="7"/>
      <c r="Q71" s="7"/>
      <c r="R71" s="7"/>
      <c r="S71" s="7"/>
      <c r="T71" s="7"/>
      <c r="U71" s="7"/>
      <c r="V71" s="7"/>
      <c r="W71" s="7"/>
      <c r="X71" s="7"/>
      <c r="Y71" s="7"/>
      <c r="Z71" s="7"/>
      <c r="AA71" s="7"/>
    </row>
    <row r="72" ht="15.75" customHeight="1">
      <c r="A72" s="10" t="s">
        <v>3184</v>
      </c>
      <c r="B72" s="9" t="s">
        <v>3185</v>
      </c>
      <c r="C72" s="10" t="s">
        <v>3186</v>
      </c>
      <c r="D72" s="10" t="s">
        <v>3187</v>
      </c>
      <c r="E72" s="10" t="s">
        <v>3188</v>
      </c>
      <c r="F72" s="10" t="s">
        <v>3189</v>
      </c>
      <c r="G72" s="17" t="s">
        <v>104</v>
      </c>
      <c r="H72" s="7"/>
      <c r="I72" s="7"/>
      <c r="J72" s="7"/>
      <c r="K72" s="7"/>
      <c r="L72" s="7"/>
      <c r="M72" s="7"/>
      <c r="N72" s="7"/>
      <c r="O72" s="7"/>
      <c r="P72" s="7"/>
      <c r="Q72" s="7"/>
      <c r="R72" s="7"/>
      <c r="S72" s="7"/>
      <c r="T72" s="7"/>
      <c r="U72" s="7"/>
      <c r="V72" s="7"/>
      <c r="W72" s="7"/>
      <c r="X72" s="7"/>
      <c r="Y72" s="7"/>
      <c r="Z72" s="7"/>
      <c r="AA72" s="7"/>
    </row>
    <row r="73" ht="15.75" customHeight="1">
      <c r="A73" s="10" t="s">
        <v>3231</v>
      </c>
      <c r="B73" s="9" t="s">
        <v>3232</v>
      </c>
      <c r="C73" s="10" t="s">
        <v>3233</v>
      </c>
      <c r="D73" s="10" t="s">
        <v>3234</v>
      </c>
      <c r="E73" s="10" t="s">
        <v>3235</v>
      </c>
      <c r="F73" s="10" t="s">
        <v>3236</v>
      </c>
      <c r="G73" s="17" t="s">
        <v>104</v>
      </c>
      <c r="H73" s="7"/>
      <c r="I73" s="7"/>
      <c r="J73" s="7"/>
      <c r="K73" s="7"/>
      <c r="L73" s="7"/>
      <c r="M73" s="7"/>
      <c r="N73" s="7"/>
      <c r="O73" s="7"/>
      <c r="P73" s="7"/>
      <c r="Q73" s="7"/>
      <c r="R73" s="7"/>
      <c r="S73" s="7"/>
      <c r="T73" s="7"/>
      <c r="U73" s="7"/>
      <c r="V73" s="7"/>
      <c r="W73" s="7"/>
      <c r="X73" s="7"/>
      <c r="Y73" s="7"/>
      <c r="Z73" s="7"/>
      <c r="AA73" s="7"/>
    </row>
    <row r="74" ht="15.75" customHeight="1">
      <c r="A74" s="10" t="s">
        <v>3237</v>
      </c>
      <c r="B74" s="9" t="s">
        <v>3238</v>
      </c>
      <c r="C74" s="10" t="s">
        <v>3239</v>
      </c>
      <c r="D74" s="10" t="s">
        <v>3240</v>
      </c>
      <c r="E74" s="10" t="s">
        <v>3241</v>
      </c>
      <c r="F74" s="10" t="s">
        <v>3242</v>
      </c>
      <c r="G74" s="17" t="s">
        <v>104</v>
      </c>
      <c r="H74" s="7"/>
      <c r="I74" s="7"/>
      <c r="J74" s="7"/>
      <c r="K74" s="7"/>
      <c r="L74" s="7"/>
      <c r="M74" s="7"/>
      <c r="N74" s="7"/>
      <c r="O74" s="7"/>
      <c r="P74" s="7"/>
      <c r="Q74" s="7"/>
      <c r="R74" s="7"/>
      <c r="S74" s="7"/>
      <c r="T74" s="7"/>
      <c r="U74" s="7"/>
      <c r="V74" s="7"/>
      <c r="W74" s="7"/>
      <c r="X74" s="7"/>
      <c r="Y74" s="7"/>
      <c r="Z74" s="7"/>
      <c r="AA74" s="7"/>
    </row>
    <row r="75" ht="15.75" customHeight="1">
      <c r="A75" s="10" t="s">
        <v>3243</v>
      </c>
      <c r="B75" s="9" t="s">
        <v>3244</v>
      </c>
      <c r="C75" s="10" t="s">
        <v>3245</v>
      </c>
      <c r="D75" s="10" t="s">
        <v>3246</v>
      </c>
      <c r="E75" s="10" t="s">
        <v>3247</v>
      </c>
      <c r="F75" s="10" t="s">
        <v>3248</v>
      </c>
      <c r="G75" s="17" t="s">
        <v>14</v>
      </c>
      <c r="H75" s="7"/>
      <c r="I75" s="7"/>
      <c r="J75" s="7"/>
      <c r="K75" s="7"/>
      <c r="L75" s="7"/>
      <c r="M75" s="7"/>
      <c r="N75" s="7"/>
      <c r="O75" s="7"/>
      <c r="P75" s="7"/>
      <c r="Q75" s="7"/>
      <c r="R75" s="7"/>
      <c r="S75" s="7"/>
      <c r="T75" s="7"/>
      <c r="U75" s="7"/>
      <c r="V75" s="7"/>
      <c r="W75" s="7"/>
      <c r="X75" s="7"/>
      <c r="Y75" s="7"/>
      <c r="Z75" s="7"/>
      <c r="AA75" s="7"/>
    </row>
    <row r="76" ht="15.75" customHeight="1">
      <c r="A76" s="10" t="s">
        <v>3249</v>
      </c>
      <c r="B76" s="9" t="s">
        <v>3250</v>
      </c>
      <c r="C76" s="10" t="s">
        <v>3251</v>
      </c>
      <c r="D76" s="10" t="s">
        <v>3252</v>
      </c>
      <c r="E76" s="10" t="s">
        <v>3253</v>
      </c>
      <c r="F76" s="10" t="s">
        <v>3254</v>
      </c>
      <c r="G76" s="17" t="s">
        <v>104</v>
      </c>
      <c r="H76" s="7"/>
      <c r="I76" s="7"/>
      <c r="J76" s="7"/>
      <c r="K76" s="7"/>
      <c r="L76" s="7"/>
      <c r="M76" s="7"/>
      <c r="N76" s="7"/>
      <c r="O76" s="7"/>
      <c r="P76" s="7"/>
      <c r="Q76" s="7"/>
      <c r="R76" s="7"/>
      <c r="S76" s="7"/>
      <c r="T76" s="7"/>
      <c r="U76" s="7"/>
      <c r="V76" s="7"/>
      <c r="W76" s="7"/>
      <c r="X76" s="7"/>
      <c r="Y76" s="7"/>
      <c r="Z76" s="7"/>
      <c r="AA76" s="7"/>
    </row>
    <row r="77" ht="15.75" customHeight="1">
      <c r="A77" s="10" t="s">
        <v>3272</v>
      </c>
      <c r="B77" s="9" t="s">
        <v>3273</v>
      </c>
      <c r="C77" s="10" t="s">
        <v>3274</v>
      </c>
      <c r="D77" s="10" t="s">
        <v>3275</v>
      </c>
      <c r="E77" s="10" t="s">
        <v>3276</v>
      </c>
      <c r="F77" s="10" t="s">
        <v>3277</v>
      </c>
      <c r="G77" s="17" t="s">
        <v>104</v>
      </c>
      <c r="H77" s="7"/>
      <c r="I77" s="7"/>
      <c r="J77" s="7"/>
      <c r="K77" s="7"/>
      <c r="L77" s="7"/>
      <c r="M77" s="7"/>
      <c r="N77" s="7"/>
      <c r="O77" s="7"/>
      <c r="P77" s="7"/>
      <c r="Q77" s="7"/>
      <c r="R77" s="7"/>
      <c r="S77" s="7"/>
      <c r="T77" s="7"/>
      <c r="U77" s="7"/>
      <c r="V77" s="7"/>
      <c r="W77" s="7"/>
      <c r="X77" s="7"/>
      <c r="Y77" s="7"/>
      <c r="Z77" s="7"/>
      <c r="AA77" s="7"/>
    </row>
    <row r="78" ht="15.75" customHeight="1">
      <c r="A78" s="10" t="s">
        <v>3278</v>
      </c>
      <c r="B78" s="9" t="s">
        <v>3279</v>
      </c>
      <c r="C78" s="10" t="s">
        <v>3280</v>
      </c>
      <c r="D78" s="10" t="s">
        <v>3281</v>
      </c>
      <c r="E78" s="10" t="s">
        <v>3282</v>
      </c>
      <c r="F78" s="10" t="s">
        <v>3283</v>
      </c>
      <c r="G78" s="17" t="s">
        <v>14</v>
      </c>
      <c r="H78" s="7"/>
      <c r="I78" s="7"/>
      <c r="J78" s="7"/>
      <c r="K78" s="7"/>
      <c r="L78" s="7"/>
      <c r="M78" s="7"/>
      <c r="N78" s="7"/>
      <c r="O78" s="7"/>
      <c r="P78" s="7"/>
      <c r="Q78" s="7"/>
      <c r="R78" s="7"/>
      <c r="S78" s="7"/>
      <c r="T78" s="7"/>
      <c r="U78" s="7"/>
      <c r="V78" s="7"/>
      <c r="W78" s="7"/>
      <c r="X78" s="7"/>
      <c r="Y78" s="7"/>
      <c r="Z78" s="7"/>
      <c r="AA78" s="7"/>
    </row>
    <row r="79" ht="15.75" customHeight="1">
      <c r="A79" s="10" t="s">
        <v>3301</v>
      </c>
      <c r="B79" s="9" t="s">
        <v>3302</v>
      </c>
      <c r="C79" s="10" t="s">
        <v>3303</v>
      </c>
      <c r="D79" s="10" t="s">
        <v>3304</v>
      </c>
      <c r="E79" s="10" t="s">
        <v>3305</v>
      </c>
      <c r="F79" s="10" t="s">
        <v>3306</v>
      </c>
      <c r="G79" s="17" t="s">
        <v>104</v>
      </c>
      <c r="H79" s="7"/>
      <c r="I79" s="7"/>
      <c r="J79" s="7"/>
      <c r="K79" s="7"/>
      <c r="L79" s="7"/>
      <c r="M79" s="7"/>
      <c r="N79" s="7"/>
      <c r="O79" s="7"/>
      <c r="P79" s="7"/>
      <c r="Q79" s="7"/>
      <c r="R79" s="7"/>
      <c r="S79" s="7"/>
      <c r="T79" s="7"/>
      <c r="U79" s="7"/>
      <c r="V79" s="7"/>
      <c r="W79" s="7"/>
      <c r="X79" s="7"/>
      <c r="Y79" s="7"/>
      <c r="Z79" s="7"/>
      <c r="AA79" s="7"/>
    </row>
    <row r="80" ht="15.75" customHeight="1">
      <c r="A80" s="10" t="s">
        <v>3319</v>
      </c>
      <c r="B80" s="9" t="s">
        <v>3320</v>
      </c>
      <c r="C80" s="10" t="s">
        <v>3321</v>
      </c>
      <c r="D80" s="10" t="s">
        <v>3322</v>
      </c>
      <c r="E80" s="10" t="s">
        <v>3323</v>
      </c>
      <c r="F80" s="10" t="s">
        <v>3324</v>
      </c>
      <c r="G80" s="17" t="s">
        <v>14</v>
      </c>
      <c r="H80" s="7"/>
      <c r="I80" s="7"/>
      <c r="J80" s="7"/>
      <c r="K80" s="7"/>
      <c r="L80" s="7"/>
      <c r="M80" s="7"/>
      <c r="N80" s="7"/>
      <c r="O80" s="7"/>
      <c r="P80" s="7"/>
      <c r="Q80" s="7"/>
      <c r="R80" s="7"/>
      <c r="S80" s="7"/>
      <c r="T80" s="7"/>
      <c r="U80" s="7"/>
      <c r="V80" s="7"/>
      <c r="W80" s="7"/>
      <c r="X80" s="7"/>
      <c r="Y80" s="7"/>
      <c r="Z80" s="7"/>
      <c r="AA80" s="7"/>
    </row>
    <row r="81" ht="15.75" customHeight="1">
      <c r="A81" s="10" t="s">
        <v>3384</v>
      </c>
      <c r="B81" s="9" t="s">
        <v>3385</v>
      </c>
      <c r="C81" s="10" t="s">
        <v>3386</v>
      </c>
      <c r="D81" s="10" t="s">
        <v>3387</v>
      </c>
      <c r="E81" s="10" t="s">
        <v>3388</v>
      </c>
      <c r="F81" s="10" t="s">
        <v>3389</v>
      </c>
      <c r="G81" s="17" t="s">
        <v>104</v>
      </c>
      <c r="H81" s="7"/>
      <c r="I81" s="7"/>
      <c r="J81" s="7"/>
      <c r="K81" s="7"/>
      <c r="L81" s="7"/>
      <c r="M81" s="7"/>
      <c r="N81" s="7"/>
      <c r="O81" s="7"/>
      <c r="P81" s="7"/>
      <c r="Q81" s="7"/>
      <c r="R81" s="7"/>
      <c r="S81" s="7"/>
      <c r="T81" s="7"/>
      <c r="U81" s="7"/>
      <c r="V81" s="7"/>
      <c r="W81" s="7"/>
      <c r="X81" s="7"/>
      <c r="Y81" s="7"/>
      <c r="Z81" s="7"/>
      <c r="AA81" s="7"/>
    </row>
    <row r="82" ht="15.75" customHeight="1">
      <c r="A82" s="10" t="s">
        <v>3430</v>
      </c>
      <c r="B82" s="9" t="s">
        <v>3431</v>
      </c>
      <c r="C82" s="10" t="s">
        <v>3432</v>
      </c>
      <c r="D82" s="10" t="s">
        <v>3433</v>
      </c>
      <c r="E82" s="10" t="s">
        <v>3434</v>
      </c>
      <c r="F82" s="10" t="s">
        <v>3435</v>
      </c>
      <c r="G82" s="17" t="s">
        <v>104</v>
      </c>
      <c r="H82" s="7"/>
      <c r="I82" s="7"/>
      <c r="J82" s="7"/>
      <c r="K82" s="7"/>
      <c r="L82" s="7"/>
      <c r="M82" s="7"/>
      <c r="N82" s="7"/>
      <c r="O82" s="7"/>
      <c r="P82" s="7"/>
      <c r="Q82" s="7"/>
      <c r="R82" s="7"/>
      <c r="S82" s="7"/>
      <c r="T82" s="7"/>
      <c r="U82" s="7"/>
      <c r="V82" s="7"/>
      <c r="W82" s="7"/>
      <c r="X82" s="7"/>
      <c r="Y82" s="7"/>
      <c r="Z82" s="7"/>
      <c r="AA82" s="7"/>
    </row>
    <row r="83" ht="15.75" customHeight="1">
      <c r="A83" s="10" t="s">
        <v>3459</v>
      </c>
      <c r="B83" s="9" t="s">
        <v>3460</v>
      </c>
      <c r="C83" s="10" t="s">
        <v>3461</v>
      </c>
      <c r="D83" s="10" t="s">
        <v>3462</v>
      </c>
      <c r="E83" s="10" t="s">
        <v>3463</v>
      </c>
      <c r="F83" s="10" t="s">
        <v>3464</v>
      </c>
      <c r="G83" s="17" t="s">
        <v>104</v>
      </c>
      <c r="H83" s="7"/>
      <c r="I83" s="7"/>
      <c r="J83" s="7"/>
      <c r="K83" s="7"/>
      <c r="L83" s="7"/>
      <c r="M83" s="7"/>
      <c r="N83" s="7"/>
      <c r="O83" s="7"/>
      <c r="P83" s="7"/>
      <c r="Q83" s="7"/>
      <c r="R83" s="7"/>
      <c r="S83" s="7"/>
      <c r="T83" s="7"/>
      <c r="U83" s="7"/>
      <c r="V83" s="7"/>
      <c r="W83" s="7"/>
      <c r="X83" s="7"/>
      <c r="Y83" s="7"/>
      <c r="Z83" s="7"/>
      <c r="AA83" s="7"/>
    </row>
    <row r="84" ht="15.75" customHeight="1">
      <c r="A84" s="10" t="s">
        <v>3584</v>
      </c>
      <c r="B84" s="9" t="s">
        <v>3585</v>
      </c>
      <c r="C84" s="10" t="s">
        <v>3586</v>
      </c>
      <c r="D84" s="10" t="s">
        <v>3587</v>
      </c>
      <c r="E84" s="10" t="s">
        <v>3588</v>
      </c>
      <c r="F84" s="10" t="s">
        <v>3589</v>
      </c>
      <c r="G84" s="17" t="s">
        <v>14</v>
      </c>
      <c r="H84" s="7"/>
      <c r="I84" s="7"/>
      <c r="J84" s="7"/>
      <c r="K84" s="7"/>
      <c r="L84" s="7"/>
      <c r="M84" s="7"/>
      <c r="N84" s="7"/>
      <c r="O84" s="7"/>
      <c r="P84" s="7"/>
      <c r="Q84" s="7"/>
      <c r="R84" s="7"/>
      <c r="S84" s="7"/>
      <c r="T84" s="7"/>
      <c r="U84" s="7"/>
      <c r="V84" s="7"/>
      <c r="W84" s="7"/>
      <c r="X84" s="7"/>
      <c r="Y84" s="7"/>
      <c r="Z84" s="7"/>
      <c r="AA84" s="7"/>
    </row>
    <row r="85" ht="15.75" customHeight="1">
      <c r="A85" s="10" t="s">
        <v>3684</v>
      </c>
      <c r="B85" s="9" t="s">
        <v>3685</v>
      </c>
      <c r="C85" s="10" t="s">
        <v>3686</v>
      </c>
      <c r="D85" s="10" t="s">
        <v>3687</v>
      </c>
      <c r="E85" s="10" t="s">
        <v>3688</v>
      </c>
      <c r="F85" s="10" t="s">
        <v>3689</v>
      </c>
      <c r="G85" s="17" t="s">
        <v>104</v>
      </c>
      <c r="H85" s="7"/>
      <c r="I85" s="7"/>
      <c r="J85" s="7"/>
      <c r="K85" s="7"/>
      <c r="L85" s="7"/>
      <c r="M85" s="7"/>
      <c r="N85" s="7"/>
      <c r="O85" s="7"/>
      <c r="P85" s="7"/>
      <c r="Q85" s="7"/>
      <c r="R85" s="7"/>
      <c r="S85" s="7"/>
      <c r="T85" s="7"/>
      <c r="U85" s="7"/>
      <c r="V85" s="7"/>
      <c r="W85" s="7"/>
      <c r="X85" s="7"/>
      <c r="Y85" s="7"/>
      <c r="Z85" s="7"/>
      <c r="AA85" s="7"/>
    </row>
    <row r="86" ht="15.75" customHeight="1">
      <c r="A86" s="10" t="s">
        <v>3708</v>
      </c>
      <c r="B86" s="9" t="s">
        <v>3709</v>
      </c>
      <c r="C86" s="10" t="s">
        <v>3710</v>
      </c>
      <c r="D86" s="10" t="s">
        <v>3711</v>
      </c>
      <c r="E86" s="10" t="s">
        <v>3712</v>
      </c>
      <c r="F86" s="10" t="s">
        <v>3713</v>
      </c>
      <c r="G86" s="17" t="s">
        <v>104</v>
      </c>
      <c r="H86" s="7"/>
      <c r="I86" s="7"/>
      <c r="J86" s="7"/>
      <c r="K86" s="7"/>
      <c r="L86" s="7"/>
      <c r="M86" s="7"/>
      <c r="N86" s="7"/>
      <c r="O86" s="7"/>
      <c r="P86" s="7"/>
      <c r="Q86" s="7"/>
      <c r="R86" s="7"/>
      <c r="S86" s="7"/>
      <c r="T86" s="7"/>
      <c r="U86" s="7"/>
      <c r="V86" s="7"/>
      <c r="W86" s="7"/>
      <c r="X86" s="7"/>
      <c r="Y86" s="7"/>
      <c r="Z86" s="7"/>
      <c r="AA86" s="7"/>
    </row>
    <row r="87" ht="15.75" customHeight="1">
      <c r="A87" s="10" t="s">
        <v>3714</v>
      </c>
      <c r="B87" s="9" t="s">
        <v>3715</v>
      </c>
      <c r="C87" s="10" t="s">
        <v>3716</v>
      </c>
      <c r="D87" s="10" t="s">
        <v>3717</v>
      </c>
      <c r="E87" s="10" t="s">
        <v>3718</v>
      </c>
      <c r="F87" s="10" t="s">
        <v>3719</v>
      </c>
      <c r="G87" s="17" t="s">
        <v>104</v>
      </c>
      <c r="H87" s="7"/>
      <c r="I87" s="7"/>
      <c r="J87" s="7"/>
      <c r="K87" s="7"/>
      <c r="L87" s="7"/>
      <c r="M87" s="7"/>
      <c r="N87" s="7"/>
      <c r="O87" s="7"/>
      <c r="P87" s="7"/>
      <c r="Q87" s="7"/>
      <c r="R87" s="7"/>
      <c r="S87" s="7"/>
      <c r="T87" s="7"/>
      <c r="U87" s="7"/>
      <c r="V87" s="7"/>
      <c r="W87" s="7"/>
      <c r="X87" s="7"/>
      <c r="Y87" s="7"/>
      <c r="Z87" s="7"/>
      <c r="AA87" s="7"/>
    </row>
    <row r="88" ht="15.75" customHeight="1">
      <c r="A88" s="10" t="s">
        <v>3744</v>
      </c>
      <c r="B88" s="9" t="s">
        <v>3745</v>
      </c>
      <c r="C88" s="10" t="s">
        <v>3746</v>
      </c>
      <c r="D88" s="10" t="s">
        <v>3747</v>
      </c>
      <c r="E88" s="10" t="s">
        <v>3748</v>
      </c>
      <c r="F88" s="10" t="s">
        <v>3749</v>
      </c>
      <c r="G88" s="17" t="s">
        <v>14</v>
      </c>
      <c r="H88" s="7"/>
      <c r="I88" s="7"/>
      <c r="J88" s="7"/>
      <c r="K88" s="7"/>
      <c r="L88" s="7"/>
      <c r="M88" s="7"/>
      <c r="N88" s="7"/>
      <c r="O88" s="7"/>
      <c r="P88" s="7"/>
      <c r="Q88" s="7"/>
      <c r="R88" s="7"/>
      <c r="S88" s="7"/>
      <c r="T88" s="7"/>
      <c r="U88" s="7"/>
      <c r="V88" s="7"/>
      <c r="W88" s="7"/>
      <c r="X88" s="7"/>
      <c r="Y88" s="7"/>
      <c r="Z88" s="7"/>
      <c r="AA88" s="7"/>
    </row>
    <row r="89" ht="15.75" customHeight="1">
      <c r="A89" s="10" t="s">
        <v>9579</v>
      </c>
      <c r="B89" s="9" t="s">
        <v>9580</v>
      </c>
      <c r="C89" s="10" t="s">
        <v>9581</v>
      </c>
      <c r="D89" s="10" t="s">
        <v>9582</v>
      </c>
      <c r="E89" s="10" t="s">
        <v>9583</v>
      </c>
      <c r="F89" s="10" t="s">
        <v>9584</v>
      </c>
      <c r="G89" s="17" t="s">
        <v>14</v>
      </c>
      <c r="H89" s="7"/>
      <c r="I89" s="7"/>
      <c r="J89" s="7"/>
      <c r="K89" s="7"/>
      <c r="L89" s="7"/>
      <c r="M89" s="7"/>
      <c r="N89" s="7"/>
      <c r="O89" s="7"/>
      <c r="P89" s="7"/>
      <c r="Q89" s="7"/>
      <c r="R89" s="7"/>
      <c r="S89" s="7"/>
      <c r="T89" s="7"/>
      <c r="U89" s="7"/>
      <c r="V89" s="7"/>
      <c r="W89" s="7"/>
      <c r="X89" s="7"/>
      <c r="Y89" s="7"/>
      <c r="Z89" s="7"/>
      <c r="AA89" s="7"/>
    </row>
    <row r="90" ht="15.75" customHeight="1">
      <c r="A90" s="10" t="s">
        <v>3818</v>
      </c>
      <c r="B90" s="9" t="s">
        <v>3819</v>
      </c>
      <c r="C90" s="10" t="s">
        <v>3820</v>
      </c>
      <c r="D90" s="10" t="s">
        <v>3821</v>
      </c>
      <c r="E90" s="10" t="s">
        <v>3822</v>
      </c>
      <c r="F90" s="10" t="s">
        <v>3823</v>
      </c>
      <c r="G90" s="17" t="s">
        <v>104</v>
      </c>
      <c r="H90" s="7"/>
      <c r="I90" s="7"/>
      <c r="J90" s="7"/>
      <c r="K90" s="7"/>
      <c r="L90" s="7"/>
      <c r="M90" s="7"/>
      <c r="N90" s="7"/>
      <c r="O90" s="7"/>
      <c r="P90" s="7"/>
      <c r="Q90" s="7"/>
      <c r="R90" s="7"/>
      <c r="S90" s="7"/>
      <c r="T90" s="7"/>
      <c r="U90" s="7"/>
      <c r="V90" s="7"/>
      <c r="W90" s="7"/>
      <c r="X90" s="7"/>
      <c r="Y90" s="7"/>
      <c r="Z90" s="7"/>
      <c r="AA90" s="7"/>
    </row>
    <row r="91" ht="15.75" customHeight="1">
      <c r="A91" s="10" t="s">
        <v>3836</v>
      </c>
      <c r="B91" s="9" t="s">
        <v>3837</v>
      </c>
      <c r="C91" s="10" t="s">
        <v>215</v>
      </c>
      <c r="D91" s="10" t="s">
        <v>3838</v>
      </c>
      <c r="E91" s="10" t="s">
        <v>3839</v>
      </c>
      <c r="F91" s="10" t="s">
        <v>3840</v>
      </c>
      <c r="G91" s="17" t="s">
        <v>14</v>
      </c>
      <c r="H91" s="7"/>
      <c r="I91" s="7"/>
      <c r="J91" s="7"/>
      <c r="K91" s="7"/>
      <c r="L91" s="7"/>
      <c r="M91" s="7"/>
      <c r="N91" s="7"/>
      <c r="O91" s="7"/>
      <c r="P91" s="7"/>
      <c r="Q91" s="7"/>
      <c r="R91" s="7"/>
      <c r="S91" s="7"/>
      <c r="T91" s="7"/>
      <c r="U91" s="7"/>
      <c r="V91" s="7"/>
      <c r="W91" s="7"/>
      <c r="X91" s="7"/>
      <c r="Y91" s="7"/>
      <c r="Z91" s="7"/>
      <c r="AA91" s="7"/>
    </row>
    <row r="92" ht="15.75" customHeight="1">
      <c r="A92" s="10" t="s">
        <v>3877</v>
      </c>
      <c r="B92" s="9" t="s">
        <v>3878</v>
      </c>
      <c r="C92" s="10" t="s">
        <v>3879</v>
      </c>
      <c r="D92" s="10" t="s">
        <v>3880</v>
      </c>
      <c r="E92" s="10" t="s">
        <v>3881</v>
      </c>
      <c r="F92" s="10" t="s">
        <v>3882</v>
      </c>
      <c r="G92" s="17" t="s">
        <v>104</v>
      </c>
      <c r="H92" s="7"/>
      <c r="I92" s="7"/>
      <c r="J92" s="7"/>
      <c r="K92" s="7"/>
      <c r="L92" s="7"/>
      <c r="M92" s="7"/>
      <c r="N92" s="7"/>
      <c r="O92" s="7"/>
      <c r="P92" s="7"/>
      <c r="Q92" s="7"/>
      <c r="R92" s="7"/>
      <c r="S92" s="7"/>
      <c r="T92" s="7"/>
      <c r="U92" s="7"/>
      <c r="V92" s="7"/>
      <c r="W92" s="7"/>
      <c r="X92" s="7"/>
      <c r="Y92" s="7"/>
      <c r="Z92" s="7"/>
      <c r="AA92" s="7"/>
    </row>
    <row r="93" ht="15.75" customHeight="1">
      <c r="A93" s="10" t="s">
        <v>3895</v>
      </c>
      <c r="B93" s="9" t="s">
        <v>3896</v>
      </c>
      <c r="C93" s="10" t="s">
        <v>3897</v>
      </c>
      <c r="D93" s="10" t="s">
        <v>3898</v>
      </c>
      <c r="E93" s="10" t="s">
        <v>3899</v>
      </c>
      <c r="F93" s="10" t="s">
        <v>3900</v>
      </c>
      <c r="G93" s="17" t="s">
        <v>14</v>
      </c>
      <c r="H93" s="7"/>
      <c r="I93" s="7"/>
      <c r="J93" s="7"/>
      <c r="K93" s="7"/>
      <c r="L93" s="7"/>
      <c r="M93" s="7"/>
      <c r="N93" s="7"/>
      <c r="O93" s="7"/>
      <c r="P93" s="7"/>
      <c r="Q93" s="7"/>
      <c r="R93" s="7"/>
      <c r="S93" s="7"/>
      <c r="T93" s="7"/>
      <c r="U93" s="7"/>
      <c r="V93" s="7"/>
      <c r="W93" s="7"/>
      <c r="X93" s="7"/>
      <c r="Y93" s="7"/>
      <c r="Z93" s="7"/>
      <c r="AA93" s="7"/>
    </row>
    <row r="94" ht="15.75" customHeight="1">
      <c r="A94" s="10" t="s">
        <v>3942</v>
      </c>
      <c r="B94" s="9" t="s">
        <v>3943</v>
      </c>
      <c r="C94" s="10" t="s">
        <v>3944</v>
      </c>
      <c r="D94" s="10" t="s">
        <v>3945</v>
      </c>
      <c r="E94" s="10" t="s">
        <v>3946</v>
      </c>
      <c r="F94" s="10" t="s">
        <v>3947</v>
      </c>
      <c r="G94" s="17" t="s">
        <v>104</v>
      </c>
      <c r="H94" s="7"/>
      <c r="I94" s="7"/>
      <c r="J94" s="7"/>
      <c r="K94" s="7"/>
      <c r="L94" s="7"/>
      <c r="M94" s="7"/>
      <c r="N94" s="7"/>
      <c r="O94" s="7"/>
      <c r="P94" s="7"/>
      <c r="Q94" s="7"/>
      <c r="R94" s="7"/>
      <c r="S94" s="7"/>
      <c r="T94" s="7"/>
      <c r="U94" s="7"/>
      <c r="V94" s="7"/>
      <c r="W94" s="7"/>
      <c r="X94" s="7"/>
      <c r="Y94" s="7"/>
      <c r="Z94" s="7"/>
      <c r="AA94" s="7"/>
    </row>
    <row r="95" ht="15.75" customHeight="1">
      <c r="A95" s="10" t="s">
        <v>3948</v>
      </c>
      <c r="B95" s="9" t="s">
        <v>3949</v>
      </c>
      <c r="C95" s="10" t="s">
        <v>3950</v>
      </c>
      <c r="D95" s="10" t="s">
        <v>3951</v>
      </c>
      <c r="E95" s="10" t="s">
        <v>3952</v>
      </c>
      <c r="F95" s="10" t="s">
        <v>3953</v>
      </c>
      <c r="G95" s="17" t="s">
        <v>14</v>
      </c>
      <c r="H95" s="7"/>
      <c r="I95" s="7"/>
      <c r="J95" s="7"/>
      <c r="K95" s="7"/>
      <c r="L95" s="7"/>
      <c r="M95" s="7"/>
      <c r="N95" s="7"/>
      <c r="O95" s="7"/>
      <c r="P95" s="7"/>
      <c r="Q95" s="7"/>
      <c r="R95" s="7"/>
      <c r="S95" s="7"/>
      <c r="T95" s="7"/>
      <c r="U95" s="7"/>
      <c r="V95" s="7"/>
      <c r="W95" s="7"/>
      <c r="X95" s="7"/>
      <c r="Y95" s="7"/>
      <c r="Z95" s="7"/>
      <c r="AA95" s="7"/>
    </row>
    <row r="96" ht="15.75" customHeight="1">
      <c r="A96" s="10" t="s">
        <v>3954</v>
      </c>
      <c r="B96" s="9" t="s">
        <v>3955</v>
      </c>
      <c r="C96" s="10" t="s">
        <v>3956</v>
      </c>
      <c r="D96" s="10" t="s">
        <v>3957</v>
      </c>
      <c r="E96" s="10" t="s">
        <v>3958</v>
      </c>
      <c r="F96" s="10" t="s">
        <v>3959</v>
      </c>
      <c r="G96" s="17" t="s">
        <v>14</v>
      </c>
      <c r="H96" s="7"/>
      <c r="I96" s="7"/>
      <c r="J96" s="7"/>
      <c r="K96" s="7"/>
      <c r="L96" s="7"/>
      <c r="M96" s="7"/>
      <c r="N96" s="7"/>
      <c r="O96" s="7"/>
      <c r="P96" s="7"/>
      <c r="Q96" s="7"/>
      <c r="R96" s="7"/>
      <c r="S96" s="7"/>
      <c r="T96" s="7"/>
      <c r="U96" s="7"/>
      <c r="V96" s="7"/>
      <c r="W96" s="7"/>
      <c r="X96" s="7"/>
      <c r="Y96" s="7"/>
      <c r="Z96" s="7"/>
      <c r="AA96" s="7"/>
    </row>
    <row r="97" ht="15.75" customHeight="1">
      <c r="A97" s="10" t="s">
        <v>3978</v>
      </c>
      <c r="B97" s="9" t="s">
        <v>3979</v>
      </c>
      <c r="C97" s="10" t="s">
        <v>3980</v>
      </c>
      <c r="D97" s="10" t="s">
        <v>3981</v>
      </c>
      <c r="E97" s="10" t="s">
        <v>3982</v>
      </c>
      <c r="F97" s="10" t="s">
        <v>3983</v>
      </c>
      <c r="G97" s="17" t="s">
        <v>14</v>
      </c>
      <c r="H97" s="7"/>
      <c r="I97" s="7"/>
      <c r="J97" s="7"/>
      <c r="K97" s="7"/>
      <c r="L97" s="7"/>
      <c r="M97" s="7"/>
      <c r="N97" s="7"/>
      <c r="O97" s="7"/>
      <c r="P97" s="7"/>
      <c r="Q97" s="7"/>
      <c r="R97" s="7"/>
      <c r="S97" s="7"/>
      <c r="T97" s="7"/>
      <c r="U97" s="7"/>
      <c r="V97" s="7"/>
      <c r="W97" s="7"/>
      <c r="X97" s="7"/>
      <c r="Y97" s="7"/>
      <c r="Z97" s="7"/>
      <c r="AA97" s="7"/>
    </row>
    <row r="98" ht="15.75" customHeight="1">
      <c r="A98" s="10" t="s">
        <v>3996</v>
      </c>
      <c r="B98" s="9" t="s">
        <v>3997</v>
      </c>
      <c r="C98" s="10" t="s">
        <v>3998</v>
      </c>
      <c r="D98" s="10" t="s">
        <v>3999</v>
      </c>
      <c r="E98" s="10" t="s">
        <v>4000</v>
      </c>
      <c r="F98" s="10" t="s">
        <v>4001</v>
      </c>
      <c r="G98" s="17" t="s">
        <v>14</v>
      </c>
      <c r="H98" s="7"/>
      <c r="I98" s="7"/>
      <c r="J98" s="7"/>
      <c r="K98" s="7"/>
      <c r="L98" s="7"/>
      <c r="M98" s="7"/>
      <c r="N98" s="7"/>
      <c r="O98" s="7"/>
      <c r="P98" s="7"/>
      <c r="Q98" s="7"/>
      <c r="R98" s="7"/>
      <c r="S98" s="7"/>
      <c r="T98" s="7"/>
      <c r="U98" s="7"/>
      <c r="V98" s="7"/>
      <c r="W98" s="7"/>
      <c r="X98" s="7"/>
      <c r="Y98" s="7"/>
      <c r="Z98" s="7"/>
      <c r="AA98" s="7"/>
    </row>
    <row r="99" ht="15.75" customHeight="1">
      <c r="A99" s="10" t="s">
        <v>9585</v>
      </c>
      <c r="B99" s="9" t="s">
        <v>9586</v>
      </c>
      <c r="C99" s="10" t="s">
        <v>3873</v>
      </c>
      <c r="D99" s="10" t="s">
        <v>9587</v>
      </c>
      <c r="E99" s="10" t="s">
        <v>9588</v>
      </c>
      <c r="F99" s="10" t="s">
        <v>9589</v>
      </c>
      <c r="G99" s="17" t="s">
        <v>14</v>
      </c>
      <c r="H99" s="7"/>
      <c r="I99" s="7"/>
      <c r="J99" s="7"/>
      <c r="K99" s="7"/>
      <c r="L99" s="7"/>
      <c r="M99" s="7"/>
      <c r="N99" s="7"/>
      <c r="O99" s="7"/>
      <c r="P99" s="7"/>
      <c r="Q99" s="7"/>
      <c r="R99" s="7"/>
      <c r="S99" s="7"/>
      <c r="T99" s="7"/>
      <c r="U99" s="7"/>
      <c r="V99" s="7"/>
      <c r="W99" s="7"/>
      <c r="X99" s="7"/>
      <c r="Y99" s="7"/>
      <c r="Z99" s="7"/>
      <c r="AA99" s="7"/>
    </row>
    <row r="100" ht="15.75" customHeight="1">
      <c r="A100" s="10" t="s">
        <v>4062</v>
      </c>
      <c r="B100" s="9" t="s">
        <v>4063</v>
      </c>
      <c r="C100" s="10" t="s">
        <v>4064</v>
      </c>
      <c r="D100" s="10" t="s">
        <v>4065</v>
      </c>
      <c r="E100" s="10" t="s">
        <v>4066</v>
      </c>
      <c r="F100" s="10" t="s">
        <v>4067</v>
      </c>
      <c r="G100" s="17" t="s">
        <v>104</v>
      </c>
      <c r="H100" s="7"/>
      <c r="I100" s="7"/>
      <c r="J100" s="7"/>
      <c r="K100" s="7"/>
      <c r="L100" s="7"/>
      <c r="M100" s="7"/>
      <c r="N100" s="7"/>
      <c r="O100" s="7"/>
      <c r="P100" s="7"/>
      <c r="Q100" s="7"/>
      <c r="R100" s="7"/>
      <c r="S100" s="7"/>
      <c r="T100" s="7"/>
      <c r="U100" s="7"/>
      <c r="V100" s="7"/>
      <c r="W100" s="7"/>
      <c r="X100" s="7"/>
      <c r="Y100" s="7"/>
      <c r="Z100" s="7"/>
      <c r="AA100" s="7"/>
    </row>
    <row r="101" ht="15.75" customHeight="1">
      <c r="A101" s="10" t="s">
        <v>9590</v>
      </c>
      <c r="B101" s="9" t="s">
        <v>9591</v>
      </c>
      <c r="C101" s="10" t="s">
        <v>9592</v>
      </c>
      <c r="D101" s="10" t="s">
        <v>9593</v>
      </c>
      <c r="E101" s="10" t="s">
        <v>9594</v>
      </c>
      <c r="F101" s="10" t="s">
        <v>9595</v>
      </c>
      <c r="G101" s="17" t="s">
        <v>14</v>
      </c>
      <c r="H101" s="7"/>
      <c r="I101" s="7"/>
      <c r="J101" s="7"/>
      <c r="K101" s="7"/>
      <c r="L101" s="7"/>
      <c r="M101" s="7"/>
      <c r="N101" s="7"/>
      <c r="O101" s="7"/>
      <c r="P101" s="7"/>
      <c r="Q101" s="7"/>
      <c r="R101" s="7"/>
      <c r="S101" s="7"/>
      <c r="T101" s="7"/>
      <c r="U101" s="7"/>
      <c r="V101" s="7"/>
      <c r="W101" s="7"/>
      <c r="X101" s="7"/>
      <c r="Y101" s="7"/>
      <c r="Z101" s="7"/>
      <c r="AA101" s="7"/>
    </row>
    <row r="102" ht="15.75" customHeight="1">
      <c r="A102" s="10" t="s">
        <v>4163</v>
      </c>
      <c r="B102" s="9" t="s">
        <v>4164</v>
      </c>
      <c r="C102" s="10" t="s">
        <v>4165</v>
      </c>
      <c r="D102" s="10" t="s">
        <v>4166</v>
      </c>
      <c r="E102" s="10" t="s">
        <v>4167</v>
      </c>
      <c r="F102" s="10" t="s">
        <v>4168</v>
      </c>
      <c r="G102" s="17" t="s">
        <v>104</v>
      </c>
      <c r="H102" s="7"/>
      <c r="I102" s="7"/>
      <c r="J102" s="7"/>
      <c r="K102" s="7"/>
      <c r="L102" s="7"/>
      <c r="M102" s="7"/>
      <c r="N102" s="7"/>
      <c r="O102" s="7"/>
      <c r="P102" s="7"/>
      <c r="Q102" s="7"/>
      <c r="R102" s="7"/>
      <c r="S102" s="7"/>
      <c r="T102" s="7"/>
      <c r="U102" s="7"/>
      <c r="V102" s="7"/>
      <c r="W102" s="7"/>
      <c r="X102" s="7"/>
      <c r="Y102" s="7"/>
      <c r="Z102" s="7"/>
      <c r="AA102" s="7"/>
    </row>
    <row r="103" ht="15.75" customHeight="1">
      <c r="A103" s="10" t="s">
        <v>4169</v>
      </c>
      <c r="B103" s="9" t="s">
        <v>4170</v>
      </c>
      <c r="C103" s="10" t="s">
        <v>4171</v>
      </c>
      <c r="D103" s="10" t="s">
        <v>4172</v>
      </c>
      <c r="E103" s="10" t="s">
        <v>4173</v>
      </c>
      <c r="F103" s="10" t="s">
        <v>4174</v>
      </c>
      <c r="G103" s="17" t="s">
        <v>104</v>
      </c>
      <c r="H103" s="7"/>
      <c r="I103" s="7"/>
      <c r="J103" s="7"/>
      <c r="K103" s="7"/>
      <c r="L103" s="7"/>
      <c r="M103" s="7"/>
      <c r="N103" s="7"/>
      <c r="O103" s="7"/>
      <c r="P103" s="7"/>
      <c r="Q103" s="7"/>
      <c r="R103" s="7"/>
      <c r="S103" s="7"/>
      <c r="T103" s="7"/>
      <c r="U103" s="7"/>
      <c r="V103" s="7"/>
      <c r="W103" s="7"/>
      <c r="X103" s="7"/>
      <c r="Y103" s="7"/>
      <c r="Z103" s="7"/>
      <c r="AA103" s="7"/>
    </row>
    <row r="104" ht="15.75" customHeight="1">
      <c r="A104" s="10" t="s">
        <v>4181</v>
      </c>
      <c r="B104" s="9" t="s">
        <v>4182</v>
      </c>
      <c r="C104" s="10" t="s">
        <v>4183</v>
      </c>
      <c r="D104" s="10" t="s">
        <v>4184</v>
      </c>
      <c r="E104" s="10" t="s">
        <v>4185</v>
      </c>
      <c r="F104" s="10" t="s">
        <v>4186</v>
      </c>
      <c r="G104" s="17" t="s">
        <v>104</v>
      </c>
      <c r="H104" s="7"/>
      <c r="I104" s="7"/>
      <c r="J104" s="7"/>
      <c r="K104" s="7"/>
      <c r="L104" s="7"/>
      <c r="M104" s="7"/>
      <c r="N104" s="7"/>
      <c r="O104" s="7"/>
      <c r="P104" s="7"/>
      <c r="Q104" s="7"/>
      <c r="R104" s="7"/>
      <c r="S104" s="7"/>
      <c r="T104" s="7"/>
      <c r="U104" s="7"/>
      <c r="V104" s="7"/>
      <c r="W104" s="7"/>
      <c r="X104" s="7"/>
      <c r="Y104" s="7"/>
      <c r="Z104" s="7"/>
      <c r="AA104" s="7"/>
    </row>
    <row r="105" ht="15.75" customHeight="1">
      <c r="A105" s="10" t="s">
        <v>4187</v>
      </c>
      <c r="B105" s="9" t="s">
        <v>4188</v>
      </c>
      <c r="C105" s="10" t="s">
        <v>4189</v>
      </c>
      <c r="D105" s="10" t="s">
        <v>4190</v>
      </c>
      <c r="E105" s="10" t="s">
        <v>4191</v>
      </c>
      <c r="F105" s="10" t="s">
        <v>4192</v>
      </c>
      <c r="G105" s="17" t="s">
        <v>104</v>
      </c>
      <c r="H105" s="7"/>
      <c r="I105" s="7"/>
      <c r="J105" s="7"/>
      <c r="K105" s="7"/>
      <c r="L105" s="7"/>
      <c r="M105" s="7"/>
      <c r="N105" s="7"/>
      <c r="O105" s="7"/>
      <c r="P105" s="7"/>
      <c r="Q105" s="7"/>
      <c r="R105" s="7"/>
      <c r="S105" s="7"/>
      <c r="T105" s="7"/>
      <c r="U105" s="7"/>
      <c r="V105" s="7"/>
      <c r="W105" s="7"/>
      <c r="X105" s="7"/>
      <c r="Y105" s="7"/>
      <c r="Z105" s="7"/>
      <c r="AA105" s="7"/>
    </row>
    <row r="106" ht="15.75" customHeight="1">
      <c r="A106" s="10" t="s">
        <v>4270</v>
      </c>
      <c r="B106" s="9" t="s">
        <v>4271</v>
      </c>
      <c r="C106" s="10" t="s">
        <v>4272</v>
      </c>
      <c r="D106" s="10" t="s">
        <v>4273</v>
      </c>
      <c r="E106" s="10" t="s">
        <v>4274</v>
      </c>
      <c r="F106" s="10" t="s">
        <v>4275</v>
      </c>
      <c r="G106" s="17" t="s">
        <v>14</v>
      </c>
      <c r="H106" s="7"/>
      <c r="I106" s="7"/>
      <c r="J106" s="7"/>
      <c r="K106" s="7"/>
      <c r="L106" s="7"/>
      <c r="M106" s="7"/>
      <c r="N106" s="7"/>
      <c r="O106" s="7"/>
      <c r="P106" s="7"/>
      <c r="Q106" s="7"/>
      <c r="R106" s="7"/>
      <c r="S106" s="7"/>
      <c r="T106" s="7"/>
      <c r="U106" s="7"/>
      <c r="V106" s="7"/>
      <c r="W106" s="7"/>
      <c r="X106" s="7"/>
      <c r="Y106" s="7"/>
      <c r="Z106" s="7"/>
      <c r="AA106" s="7"/>
    </row>
    <row r="107" ht="15.75" customHeight="1">
      <c r="A107" s="10" t="s">
        <v>4282</v>
      </c>
      <c r="B107" s="9" t="s">
        <v>4283</v>
      </c>
      <c r="C107" s="10" t="s">
        <v>1027</v>
      </c>
      <c r="D107" s="10" t="s">
        <v>4284</v>
      </c>
      <c r="E107" s="10" t="s">
        <v>4285</v>
      </c>
      <c r="F107" s="10" t="s">
        <v>4286</v>
      </c>
      <c r="G107" s="17" t="s">
        <v>14</v>
      </c>
      <c r="H107" s="7"/>
      <c r="I107" s="7"/>
      <c r="J107" s="7"/>
      <c r="K107" s="7"/>
      <c r="L107" s="7"/>
      <c r="M107" s="7"/>
      <c r="N107" s="7"/>
      <c r="O107" s="7"/>
      <c r="P107" s="7"/>
      <c r="Q107" s="7"/>
      <c r="R107" s="7"/>
      <c r="S107" s="7"/>
      <c r="T107" s="7"/>
      <c r="U107" s="7"/>
      <c r="V107" s="7"/>
      <c r="W107" s="7"/>
      <c r="X107" s="7"/>
      <c r="Y107" s="7"/>
      <c r="Z107" s="7"/>
      <c r="AA107" s="7"/>
    </row>
    <row r="108" ht="15.75" customHeight="1">
      <c r="A108" s="10" t="s">
        <v>4293</v>
      </c>
      <c r="B108" s="9" t="s">
        <v>4294</v>
      </c>
      <c r="C108" s="10" t="s">
        <v>4295</v>
      </c>
      <c r="D108" s="10" t="s">
        <v>4296</v>
      </c>
      <c r="E108" s="10" t="s">
        <v>4297</v>
      </c>
      <c r="F108" s="10" t="s">
        <v>4298</v>
      </c>
      <c r="G108" s="17" t="s">
        <v>14</v>
      </c>
      <c r="H108" s="7"/>
      <c r="I108" s="7"/>
      <c r="J108" s="7"/>
      <c r="K108" s="7"/>
      <c r="L108" s="7"/>
      <c r="M108" s="7"/>
      <c r="N108" s="7"/>
      <c r="O108" s="7"/>
      <c r="P108" s="7"/>
      <c r="Q108" s="7"/>
      <c r="R108" s="7"/>
      <c r="S108" s="7"/>
      <c r="T108" s="7"/>
      <c r="U108" s="7"/>
      <c r="V108" s="7"/>
      <c r="W108" s="7"/>
      <c r="X108" s="7"/>
      <c r="Y108" s="7"/>
      <c r="Z108" s="7"/>
      <c r="AA108" s="7"/>
    </row>
    <row r="109" ht="15.75" customHeight="1">
      <c r="A109" s="10" t="s">
        <v>4299</v>
      </c>
      <c r="B109" s="9" t="s">
        <v>4300</v>
      </c>
      <c r="C109" s="10" t="s">
        <v>4301</v>
      </c>
      <c r="D109" s="10" t="s">
        <v>4302</v>
      </c>
      <c r="E109" s="10" t="s">
        <v>4303</v>
      </c>
      <c r="F109" s="10" t="s">
        <v>4304</v>
      </c>
      <c r="G109" s="17" t="s">
        <v>14</v>
      </c>
      <c r="H109" s="7"/>
      <c r="I109" s="7"/>
      <c r="J109" s="7"/>
      <c r="K109" s="7"/>
      <c r="L109" s="7"/>
      <c r="M109" s="7"/>
      <c r="N109" s="7"/>
      <c r="O109" s="7"/>
      <c r="P109" s="7"/>
      <c r="Q109" s="7"/>
      <c r="R109" s="7"/>
      <c r="S109" s="7"/>
      <c r="T109" s="7"/>
      <c r="U109" s="7"/>
      <c r="V109" s="7"/>
      <c r="W109" s="7"/>
      <c r="X109" s="7"/>
      <c r="Y109" s="7"/>
      <c r="Z109" s="7"/>
      <c r="AA109" s="7"/>
    </row>
    <row r="110" ht="15.75" customHeight="1">
      <c r="A110" s="10" t="s">
        <v>4305</v>
      </c>
      <c r="B110" s="9" t="s">
        <v>4306</v>
      </c>
      <c r="C110" s="10" t="s">
        <v>4301</v>
      </c>
      <c r="D110" s="10" t="s">
        <v>4307</v>
      </c>
      <c r="E110" s="10" t="s">
        <v>4308</v>
      </c>
      <c r="F110" s="10" t="s">
        <v>4309</v>
      </c>
      <c r="G110" s="17" t="s">
        <v>14</v>
      </c>
      <c r="H110" s="7"/>
      <c r="I110" s="7"/>
      <c r="J110" s="7"/>
      <c r="K110" s="7"/>
      <c r="L110" s="7"/>
      <c r="M110" s="7"/>
      <c r="N110" s="7"/>
      <c r="O110" s="7"/>
      <c r="P110" s="7"/>
      <c r="Q110" s="7"/>
      <c r="R110" s="7"/>
      <c r="S110" s="7"/>
      <c r="T110" s="7"/>
      <c r="U110" s="7"/>
      <c r="V110" s="7"/>
      <c r="W110" s="7"/>
      <c r="X110" s="7"/>
      <c r="Y110" s="7"/>
      <c r="Z110" s="7"/>
      <c r="AA110" s="7"/>
    </row>
    <row r="111" ht="15.75" customHeight="1">
      <c r="A111" s="10" t="s">
        <v>4321</v>
      </c>
      <c r="B111" s="9" t="s">
        <v>4322</v>
      </c>
      <c r="C111" s="10" t="s">
        <v>4323</v>
      </c>
      <c r="D111" s="10" t="s">
        <v>4324</v>
      </c>
      <c r="E111" s="10" t="s">
        <v>4325</v>
      </c>
      <c r="F111" s="10" t="s">
        <v>4326</v>
      </c>
      <c r="G111" s="17" t="s">
        <v>104</v>
      </c>
      <c r="H111" s="7"/>
      <c r="I111" s="7"/>
      <c r="J111" s="7"/>
      <c r="K111" s="7"/>
      <c r="L111" s="7"/>
      <c r="M111" s="7"/>
      <c r="N111" s="7"/>
      <c r="O111" s="7"/>
      <c r="P111" s="7"/>
      <c r="Q111" s="7"/>
      <c r="R111" s="7"/>
      <c r="S111" s="7"/>
      <c r="T111" s="7"/>
      <c r="U111" s="7"/>
      <c r="V111" s="7"/>
      <c r="W111" s="7"/>
      <c r="X111" s="7"/>
      <c r="Y111" s="7"/>
      <c r="Z111" s="7"/>
      <c r="AA111" s="7"/>
    </row>
    <row r="112" ht="15.75" customHeight="1">
      <c r="A112" s="10" t="s">
        <v>4490</v>
      </c>
      <c r="B112" s="9" t="s">
        <v>4491</v>
      </c>
      <c r="C112" s="10" t="s">
        <v>4492</v>
      </c>
      <c r="D112" s="10" t="s">
        <v>4493</v>
      </c>
      <c r="E112" s="10" t="s">
        <v>4494</v>
      </c>
      <c r="F112" s="10" t="s">
        <v>4495</v>
      </c>
      <c r="G112" s="17" t="s">
        <v>14</v>
      </c>
      <c r="H112" s="7"/>
      <c r="I112" s="7"/>
      <c r="J112" s="7"/>
      <c r="K112" s="7"/>
      <c r="L112" s="7"/>
      <c r="M112" s="7"/>
      <c r="N112" s="7"/>
      <c r="O112" s="7"/>
      <c r="P112" s="7"/>
      <c r="Q112" s="7"/>
      <c r="R112" s="7"/>
      <c r="S112" s="7"/>
      <c r="T112" s="7"/>
      <c r="U112" s="7"/>
      <c r="V112" s="7"/>
      <c r="W112" s="7"/>
      <c r="X112" s="7"/>
      <c r="Y112" s="7"/>
      <c r="Z112" s="7"/>
      <c r="AA112" s="7"/>
    </row>
    <row r="113" ht="15.75" customHeight="1">
      <c r="A113" s="10" t="s">
        <v>4502</v>
      </c>
      <c r="B113" s="9" t="s">
        <v>4503</v>
      </c>
      <c r="C113" s="10" t="s">
        <v>4504</v>
      </c>
      <c r="D113" s="10" t="s">
        <v>4505</v>
      </c>
      <c r="E113" s="10" t="s">
        <v>4506</v>
      </c>
      <c r="F113" s="10" t="s">
        <v>4507</v>
      </c>
      <c r="G113" s="17" t="s">
        <v>104</v>
      </c>
      <c r="H113" s="7"/>
      <c r="I113" s="7"/>
      <c r="J113" s="7"/>
      <c r="K113" s="7"/>
      <c r="L113" s="7"/>
      <c r="M113" s="7"/>
      <c r="N113" s="7"/>
      <c r="O113" s="7"/>
      <c r="P113" s="7"/>
      <c r="Q113" s="7"/>
      <c r="R113" s="7"/>
      <c r="S113" s="7"/>
      <c r="T113" s="7"/>
      <c r="U113" s="7"/>
      <c r="V113" s="7"/>
      <c r="W113" s="7"/>
      <c r="X113" s="7"/>
      <c r="Y113" s="7"/>
      <c r="Z113" s="7"/>
      <c r="AA113" s="7"/>
    </row>
    <row r="114" ht="15.75" customHeight="1">
      <c r="A114" s="10" t="s">
        <v>4514</v>
      </c>
      <c r="B114" s="9" t="s">
        <v>4515</v>
      </c>
      <c r="C114" s="10" t="s">
        <v>4516</v>
      </c>
      <c r="D114" s="10" t="s">
        <v>4517</v>
      </c>
      <c r="E114" s="10" t="s">
        <v>4518</v>
      </c>
      <c r="F114" s="10" t="s">
        <v>4519</v>
      </c>
      <c r="G114" s="17" t="s">
        <v>14</v>
      </c>
      <c r="H114" s="7"/>
      <c r="I114" s="7"/>
      <c r="J114" s="7"/>
      <c r="K114" s="7"/>
      <c r="L114" s="7"/>
      <c r="M114" s="7"/>
      <c r="N114" s="7"/>
      <c r="O114" s="7"/>
      <c r="P114" s="7"/>
      <c r="Q114" s="7"/>
      <c r="R114" s="7"/>
      <c r="S114" s="7"/>
      <c r="T114" s="7"/>
      <c r="U114" s="7"/>
      <c r="V114" s="7"/>
      <c r="W114" s="7"/>
      <c r="X114" s="7"/>
      <c r="Y114" s="7"/>
      <c r="Z114" s="7"/>
      <c r="AA114" s="7"/>
    </row>
    <row r="115" ht="15.75" customHeight="1">
      <c r="A115" s="10" t="s">
        <v>4602</v>
      </c>
      <c r="B115" s="9" t="s">
        <v>4603</v>
      </c>
      <c r="C115" s="10" t="s">
        <v>4604</v>
      </c>
      <c r="D115" s="10" t="s">
        <v>4605</v>
      </c>
      <c r="E115" s="10" t="s">
        <v>4606</v>
      </c>
      <c r="F115" s="10" t="s">
        <v>4607</v>
      </c>
      <c r="G115" s="17" t="s">
        <v>104</v>
      </c>
      <c r="H115" s="7"/>
      <c r="I115" s="7"/>
      <c r="J115" s="7"/>
      <c r="K115" s="7"/>
      <c r="L115" s="7"/>
      <c r="M115" s="7"/>
      <c r="N115" s="7"/>
      <c r="O115" s="7"/>
      <c r="P115" s="7"/>
      <c r="Q115" s="7"/>
      <c r="R115" s="7"/>
      <c r="S115" s="7"/>
      <c r="T115" s="7"/>
      <c r="U115" s="7"/>
      <c r="V115" s="7"/>
      <c r="W115" s="7"/>
      <c r="X115" s="7"/>
      <c r="Y115" s="7"/>
      <c r="Z115" s="7"/>
      <c r="AA115" s="7"/>
    </row>
    <row r="116" ht="15.75" customHeight="1">
      <c r="A116" s="10" t="s">
        <v>4714</v>
      </c>
      <c r="B116" s="9" t="s">
        <v>4715</v>
      </c>
      <c r="C116" s="10" t="s">
        <v>4716</v>
      </c>
      <c r="D116" s="10" t="s">
        <v>4717</v>
      </c>
      <c r="E116" s="10" t="s">
        <v>4718</v>
      </c>
      <c r="F116" s="10" t="s">
        <v>4719</v>
      </c>
      <c r="G116" s="17" t="s">
        <v>14</v>
      </c>
      <c r="H116" s="7"/>
      <c r="I116" s="7"/>
      <c r="J116" s="7"/>
      <c r="K116" s="7"/>
      <c r="L116" s="7"/>
      <c r="M116" s="7"/>
      <c r="N116" s="7"/>
      <c r="O116" s="7"/>
      <c r="P116" s="7"/>
      <c r="Q116" s="7"/>
      <c r="R116" s="7"/>
      <c r="S116" s="7"/>
      <c r="T116" s="7"/>
      <c r="U116" s="7"/>
      <c r="V116" s="7"/>
      <c r="W116" s="7"/>
      <c r="X116" s="7"/>
      <c r="Y116" s="7"/>
      <c r="Z116" s="7"/>
      <c r="AA116" s="7"/>
    </row>
    <row r="117" ht="15.75" customHeight="1">
      <c r="A117" s="10" t="s">
        <v>4726</v>
      </c>
      <c r="B117" s="9" t="s">
        <v>4727</v>
      </c>
      <c r="C117" s="10" t="s">
        <v>4722</v>
      </c>
      <c r="D117" s="10" t="s">
        <v>4728</v>
      </c>
      <c r="E117" s="10" t="s">
        <v>4729</v>
      </c>
      <c r="F117" s="10" t="s">
        <v>4730</v>
      </c>
      <c r="G117" s="17" t="s">
        <v>14</v>
      </c>
      <c r="H117" s="7"/>
      <c r="I117" s="7"/>
      <c r="J117" s="7"/>
      <c r="K117" s="7"/>
      <c r="L117" s="7"/>
      <c r="M117" s="7"/>
      <c r="N117" s="7"/>
      <c r="O117" s="7"/>
      <c r="P117" s="7"/>
      <c r="Q117" s="7"/>
      <c r="R117" s="7"/>
      <c r="S117" s="7"/>
      <c r="T117" s="7"/>
      <c r="U117" s="7"/>
      <c r="V117" s="7"/>
      <c r="W117" s="7"/>
      <c r="X117" s="7"/>
      <c r="Y117" s="7"/>
      <c r="Z117" s="7"/>
      <c r="AA117" s="7"/>
    </row>
    <row r="118" ht="15.75" customHeight="1">
      <c r="A118" s="10" t="s">
        <v>4785</v>
      </c>
      <c r="B118" s="9" t="s">
        <v>4786</v>
      </c>
      <c r="C118" s="10" t="s">
        <v>4787</v>
      </c>
      <c r="D118" s="10" t="s">
        <v>4788</v>
      </c>
      <c r="E118" s="10" t="s">
        <v>4789</v>
      </c>
      <c r="F118" s="10" t="s">
        <v>4790</v>
      </c>
      <c r="G118" s="17" t="s">
        <v>14</v>
      </c>
      <c r="H118" s="7"/>
      <c r="I118" s="7"/>
      <c r="J118" s="7"/>
      <c r="K118" s="7"/>
      <c r="L118" s="7"/>
      <c r="M118" s="7"/>
      <c r="N118" s="7"/>
      <c r="O118" s="7"/>
      <c r="P118" s="7"/>
      <c r="Q118" s="7"/>
      <c r="R118" s="7"/>
      <c r="S118" s="7"/>
      <c r="T118" s="7"/>
      <c r="U118" s="7"/>
      <c r="V118" s="7"/>
      <c r="W118" s="7"/>
      <c r="X118" s="7"/>
      <c r="Y118" s="7"/>
      <c r="Z118" s="7"/>
      <c r="AA118" s="7"/>
    </row>
    <row r="119" ht="15.75" customHeight="1">
      <c r="A119" s="10" t="s">
        <v>4912</v>
      </c>
      <c r="B119" s="9" t="s">
        <v>4913</v>
      </c>
      <c r="C119" s="10" t="s">
        <v>4914</v>
      </c>
      <c r="D119" s="10" t="s">
        <v>4915</v>
      </c>
      <c r="E119" s="10" t="s">
        <v>4916</v>
      </c>
      <c r="F119" s="10" t="s">
        <v>4917</v>
      </c>
      <c r="G119" s="17" t="s">
        <v>14</v>
      </c>
      <c r="H119" s="7"/>
      <c r="I119" s="7"/>
      <c r="J119" s="7"/>
      <c r="K119" s="7"/>
      <c r="L119" s="7"/>
      <c r="M119" s="7"/>
      <c r="N119" s="7"/>
      <c r="O119" s="7"/>
      <c r="P119" s="7"/>
      <c r="Q119" s="7"/>
      <c r="R119" s="7"/>
      <c r="S119" s="7"/>
      <c r="T119" s="7"/>
      <c r="U119" s="7"/>
      <c r="V119" s="7"/>
      <c r="W119" s="7"/>
      <c r="X119" s="7"/>
      <c r="Y119" s="7"/>
      <c r="Z119" s="7"/>
      <c r="AA119" s="7"/>
    </row>
    <row r="120" ht="15.75" customHeight="1">
      <c r="A120" s="10" t="s">
        <v>4948</v>
      </c>
      <c r="B120" s="9" t="s">
        <v>4949</v>
      </c>
      <c r="C120" s="10" t="s">
        <v>4950</v>
      </c>
      <c r="D120" s="10" t="s">
        <v>4951</v>
      </c>
      <c r="E120" s="10" t="s">
        <v>4952</v>
      </c>
      <c r="F120" s="10" t="s">
        <v>4953</v>
      </c>
      <c r="G120" s="17" t="s">
        <v>14</v>
      </c>
      <c r="H120" s="7"/>
      <c r="I120" s="7"/>
      <c r="J120" s="7"/>
      <c r="K120" s="7"/>
      <c r="L120" s="7"/>
      <c r="M120" s="7"/>
      <c r="N120" s="7"/>
      <c r="O120" s="7"/>
      <c r="P120" s="7"/>
      <c r="Q120" s="7"/>
      <c r="R120" s="7"/>
      <c r="S120" s="7"/>
      <c r="T120" s="7"/>
      <c r="U120" s="7"/>
      <c r="V120" s="7"/>
      <c r="W120" s="7"/>
      <c r="X120" s="7"/>
      <c r="Y120" s="7"/>
      <c r="Z120" s="7"/>
      <c r="AA120" s="7"/>
    </row>
    <row r="121" ht="15.75" customHeight="1">
      <c r="A121" s="10" t="s">
        <v>5002</v>
      </c>
      <c r="B121" s="9" t="s">
        <v>5003</v>
      </c>
      <c r="C121" s="10" t="s">
        <v>5004</v>
      </c>
      <c r="D121" s="10" t="s">
        <v>5005</v>
      </c>
      <c r="E121" s="10" t="s">
        <v>5006</v>
      </c>
      <c r="F121" s="10" t="s">
        <v>5007</v>
      </c>
      <c r="G121" s="17" t="s">
        <v>104</v>
      </c>
      <c r="H121" s="7"/>
      <c r="I121" s="7"/>
      <c r="J121" s="7"/>
      <c r="K121" s="7"/>
      <c r="L121" s="7"/>
      <c r="M121" s="7"/>
      <c r="N121" s="7"/>
      <c r="O121" s="7"/>
      <c r="P121" s="7"/>
      <c r="Q121" s="7"/>
      <c r="R121" s="7"/>
      <c r="S121" s="7"/>
      <c r="T121" s="7"/>
      <c r="U121" s="7"/>
      <c r="V121" s="7"/>
      <c r="W121" s="7"/>
      <c r="X121" s="7"/>
      <c r="Y121" s="7"/>
      <c r="Z121" s="7"/>
      <c r="AA121" s="7"/>
    </row>
    <row r="122" ht="15.75" customHeight="1">
      <c r="A122" s="10" t="s">
        <v>5019</v>
      </c>
      <c r="B122" s="9" t="s">
        <v>5020</v>
      </c>
      <c r="C122" s="10" t="s">
        <v>5021</v>
      </c>
      <c r="D122" s="10" t="s">
        <v>5022</v>
      </c>
      <c r="E122" s="10" t="s">
        <v>5023</v>
      </c>
      <c r="F122" s="10" t="s">
        <v>5024</v>
      </c>
      <c r="G122" s="17" t="s">
        <v>14</v>
      </c>
      <c r="H122" s="7"/>
      <c r="I122" s="7"/>
      <c r="J122" s="7"/>
      <c r="K122" s="7"/>
      <c r="L122" s="7"/>
      <c r="M122" s="7"/>
      <c r="N122" s="7"/>
      <c r="O122" s="7"/>
      <c r="P122" s="7"/>
      <c r="Q122" s="7"/>
      <c r="R122" s="7"/>
      <c r="S122" s="7"/>
      <c r="T122" s="7"/>
      <c r="U122" s="7"/>
      <c r="V122" s="7"/>
      <c r="W122" s="7"/>
      <c r="X122" s="7"/>
      <c r="Y122" s="7"/>
      <c r="Z122" s="7"/>
      <c r="AA122" s="7"/>
    </row>
    <row r="123" ht="15.75" customHeight="1">
      <c r="A123" s="10" t="s">
        <v>5042</v>
      </c>
      <c r="B123" s="9" t="s">
        <v>5043</v>
      </c>
      <c r="C123" s="10" t="s">
        <v>5044</v>
      </c>
      <c r="D123" s="10" t="s">
        <v>5045</v>
      </c>
      <c r="E123" s="10" t="s">
        <v>5046</v>
      </c>
      <c r="F123" s="10" t="s">
        <v>5047</v>
      </c>
      <c r="G123" s="17" t="s">
        <v>14</v>
      </c>
      <c r="H123" s="7"/>
      <c r="I123" s="7"/>
      <c r="J123" s="7"/>
      <c r="K123" s="7"/>
      <c r="L123" s="7"/>
      <c r="M123" s="7"/>
      <c r="N123" s="7"/>
      <c r="O123" s="7"/>
      <c r="P123" s="7"/>
      <c r="Q123" s="7"/>
      <c r="R123" s="7"/>
      <c r="S123" s="7"/>
      <c r="T123" s="7"/>
      <c r="U123" s="7"/>
      <c r="V123" s="7"/>
      <c r="W123" s="7"/>
      <c r="X123" s="7"/>
      <c r="Y123" s="7"/>
      <c r="Z123" s="7"/>
      <c r="AA123" s="7"/>
    </row>
    <row r="124" ht="15.75" customHeight="1">
      <c r="A124" s="10" t="s">
        <v>5142</v>
      </c>
      <c r="B124" s="9" t="s">
        <v>5143</v>
      </c>
      <c r="C124" s="10" t="s">
        <v>5144</v>
      </c>
      <c r="D124" s="10" t="s">
        <v>5145</v>
      </c>
      <c r="E124" s="10" t="s">
        <v>5146</v>
      </c>
      <c r="F124" s="10" t="s">
        <v>5147</v>
      </c>
      <c r="G124" s="17" t="s">
        <v>104</v>
      </c>
      <c r="H124" s="7"/>
      <c r="I124" s="7"/>
      <c r="J124" s="7"/>
      <c r="K124" s="7"/>
      <c r="L124" s="7"/>
      <c r="M124" s="7"/>
      <c r="N124" s="7"/>
      <c r="O124" s="7"/>
      <c r="P124" s="7"/>
      <c r="Q124" s="7"/>
      <c r="R124" s="7"/>
      <c r="S124" s="7"/>
      <c r="T124" s="7"/>
      <c r="U124" s="7"/>
      <c r="V124" s="7"/>
      <c r="W124" s="7"/>
      <c r="X124" s="7"/>
      <c r="Y124" s="7"/>
      <c r="Z124" s="7"/>
      <c r="AA124" s="7"/>
    </row>
    <row r="125" ht="15.75" customHeight="1">
      <c r="A125" s="10" t="s">
        <v>5160</v>
      </c>
      <c r="B125" s="9" t="s">
        <v>5161</v>
      </c>
      <c r="C125" s="10" t="s">
        <v>5162</v>
      </c>
      <c r="D125" s="10" t="s">
        <v>5163</v>
      </c>
      <c r="E125" s="10" t="s">
        <v>5164</v>
      </c>
      <c r="F125" s="10" t="s">
        <v>5165</v>
      </c>
      <c r="G125" s="17" t="s">
        <v>104</v>
      </c>
      <c r="H125" s="7"/>
      <c r="I125" s="7"/>
      <c r="J125" s="7"/>
      <c r="K125" s="7"/>
      <c r="L125" s="7"/>
      <c r="M125" s="7"/>
      <c r="N125" s="7"/>
      <c r="O125" s="7"/>
      <c r="P125" s="7"/>
      <c r="Q125" s="7"/>
      <c r="R125" s="7"/>
      <c r="S125" s="7"/>
      <c r="T125" s="7"/>
      <c r="U125" s="7"/>
      <c r="V125" s="7"/>
      <c r="W125" s="7"/>
      <c r="X125" s="7"/>
      <c r="Y125" s="7"/>
      <c r="Z125" s="7"/>
      <c r="AA125" s="7"/>
    </row>
    <row r="126" ht="15.75" customHeight="1">
      <c r="A126" s="10" t="s">
        <v>5166</v>
      </c>
      <c r="B126" s="9" t="s">
        <v>5167</v>
      </c>
      <c r="C126" s="10" t="s">
        <v>5168</v>
      </c>
      <c r="D126" s="10" t="s">
        <v>5169</v>
      </c>
      <c r="E126" s="10" t="s">
        <v>5170</v>
      </c>
      <c r="F126" s="10" t="s">
        <v>5171</v>
      </c>
      <c r="G126" s="17" t="s">
        <v>104</v>
      </c>
      <c r="H126" s="7"/>
      <c r="I126" s="7"/>
      <c r="J126" s="7"/>
      <c r="K126" s="7"/>
      <c r="L126" s="7"/>
      <c r="M126" s="7"/>
      <c r="N126" s="7"/>
      <c r="O126" s="7"/>
      <c r="P126" s="7"/>
      <c r="Q126" s="7"/>
      <c r="R126" s="7"/>
      <c r="S126" s="7"/>
      <c r="T126" s="7"/>
      <c r="U126" s="7"/>
      <c r="V126" s="7"/>
      <c r="W126" s="7"/>
      <c r="X126" s="7"/>
      <c r="Y126" s="7"/>
      <c r="Z126" s="7"/>
      <c r="AA126" s="7"/>
    </row>
    <row r="127" ht="15.75" customHeight="1">
      <c r="A127" s="10" t="s">
        <v>5172</v>
      </c>
      <c r="B127" s="9" t="s">
        <v>5173</v>
      </c>
      <c r="C127" s="10" t="s">
        <v>5174</v>
      </c>
      <c r="D127" s="10" t="s">
        <v>5175</v>
      </c>
      <c r="E127" s="10" t="s">
        <v>5176</v>
      </c>
      <c r="F127" s="10" t="s">
        <v>5177</v>
      </c>
      <c r="G127" s="17" t="s">
        <v>104</v>
      </c>
      <c r="H127" s="7"/>
      <c r="I127" s="7"/>
      <c r="J127" s="7"/>
      <c r="K127" s="7"/>
      <c r="L127" s="7"/>
      <c r="M127" s="7"/>
      <c r="N127" s="7"/>
      <c r="O127" s="7"/>
      <c r="P127" s="7"/>
      <c r="Q127" s="7"/>
      <c r="R127" s="7"/>
      <c r="S127" s="7"/>
      <c r="T127" s="7"/>
      <c r="U127" s="7"/>
      <c r="V127" s="7"/>
      <c r="W127" s="7"/>
      <c r="X127" s="7"/>
      <c r="Y127" s="7"/>
      <c r="Z127" s="7"/>
      <c r="AA127" s="7"/>
    </row>
    <row r="128" ht="15.75" customHeight="1">
      <c r="A128" s="10" t="s">
        <v>5213</v>
      </c>
      <c r="B128" s="9" t="s">
        <v>5214</v>
      </c>
      <c r="C128" s="10" t="s">
        <v>5215</v>
      </c>
      <c r="D128" s="10" t="s">
        <v>5216</v>
      </c>
      <c r="E128" s="10" t="s">
        <v>5217</v>
      </c>
      <c r="F128" s="10" t="s">
        <v>5218</v>
      </c>
      <c r="G128" s="17" t="s">
        <v>14</v>
      </c>
      <c r="H128" s="7"/>
      <c r="I128" s="7"/>
      <c r="J128" s="7"/>
      <c r="K128" s="7"/>
      <c r="L128" s="7"/>
      <c r="M128" s="7"/>
      <c r="N128" s="7"/>
      <c r="O128" s="7"/>
      <c r="P128" s="7"/>
      <c r="Q128" s="7"/>
      <c r="R128" s="7"/>
      <c r="S128" s="7"/>
      <c r="T128" s="7"/>
      <c r="U128" s="7"/>
      <c r="V128" s="7"/>
      <c r="W128" s="7"/>
      <c r="X128" s="7"/>
      <c r="Y128" s="7"/>
      <c r="Z128" s="7"/>
      <c r="AA128" s="7"/>
    </row>
    <row r="129" ht="15.75" customHeight="1">
      <c r="A129" s="10" t="s">
        <v>5261</v>
      </c>
      <c r="B129" s="9" t="s">
        <v>5262</v>
      </c>
      <c r="C129" s="10" t="s">
        <v>5263</v>
      </c>
      <c r="D129" s="10" t="s">
        <v>5264</v>
      </c>
      <c r="E129" s="10" t="s">
        <v>5265</v>
      </c>
      <c r="F129" s="10" t="s">
        <v>5266</v>
      </c>
      <c r="G129" s="17" t="s">
        <v>104</v>
      </c>
      <c r="H129" s="7"/>
      <c r="I129" s="7"/>
      <c r="J129" s="7"/>
      <c r="K129" s="7"/>
      <c r="L129" s="7"/>
      <c r="M129" s="7"/>
      <c r="N129" s="7"/>
      <c r="O129" s="7"/>
      <c r="P129" s="7"/>
      <c r="Q129" s="7"/>
      <c r="R129" s="7"/>
      <c r="S129" s="7"/>
      <c r="T129" s="7"/>
      <c r="U129" s="7"/>
      <c r="V129" s="7"/>
      <c r="W129" s="7"/>
      <c r="X129" s="7"/>
      <c r="Y129" s="7"/>
      <c r="Z129" s="7"/>
      <c r="AA129" s="7"/>
    </row>
    <row r="130" ht="15.75" customHeight="1">
      <c r="A130" s="10" t="s">
        <v>5291</v>
      </c>
      <c r="B130" s="9" t="s">
        <v>5292</v>
      </c>
      <c r="C130" s="10" t="s">
        <v>5293</v>
      </c>
      <c r="D130" s="10" t="s">
        <v>5294</v>
      </c>
      <c r="E130" s="10" t="s">
        <v>5295</v>
      </c>
      <c r="F130" s="10" t="s">
        <v>5296</v>
      </c>
      <c r="G130" s="17" t="s">
        <v>14</v>
      </c>
      <c r="H130" s="7"/>
      <c r="I130" s="7"/>
      <c r="J130" s="7"/>
      <c r="K130" s="7"/>
      <c r="L130" s="7"/>
      <c r="M130" s="7"/>
      <c r="N130" s="7"/>
      <c r="O130" s="7"/>
      <c r="P130" s="7"/>
      <c r="Q130" s="7"/>
      <c r="R130" s="7"/>
      <c r="S130" s="7"/>
      <c r="T130" s="7"/>
      <c r="U130" s="7"/>
      <c r="V130" s="7"/>
      <c r="W130" s="7"/>
      <c r="X130" s="7"/>
      <c r="Y130" s="7"/>
      <c r="Z130" s="7"/>
      <c r="AA130" s="7"/>
    </row>
    <row r="131" ht="15.75" customHeight="1">
      <c r="A131" s="10" t="s">
        <v>5347</v>
      </c>
      <c r="B131" s="9" t="s">
        <v>5348</v>
      </c>
      <c r="C131" s="10" t="s">
        <v>5349</v>
      </c>
      <c r="D131" s="10" t="s">
        <v>5350</v>
      </c>
      <c r="E131" s="10" t="s">
        <v>5351</v>
      </c>
      <c r="F131" s="10" t="s">
        <v>5352</v>
      </c>
      <c r="G131" s="17" t="s">
        <v>104</v>
      </c>
      <c r="H131" s="7"/>
      <c r="I131" s="7"/>
      <c r="J131" s="7"/>
      <c r="K131" s="7"/>
      <c r="L131" s="7"/>
      <c r="M131" s="7"/>
      <c r="N131" s="7"/>
      <c r="O131" s="7"/>
      <c r="P131" s="7"/>
      <c r="Q131" s="7"/>
      <c r="R131" s="7"/>
      <c r="S131" s="7"/>
      <c r="T131" s="7"/>
      <c r="U131" s="7"/>
      <c r="V131" s="7"/>
      <c r="W131" s="7"/>
      <c r="X131" s="7"/>
      <c r="Y131" s="7"/>
      <c r="Z131" s="7"/>
      <c r="AA131" s="7"/>
    </row>
    <row r="132" ht="15.75" customHeight="1">
      <c r="A132" s="10" t="s">
        <v>5388</v>
      </c>
      <c r="B132" s="9" t="s">
        <v>5389</v>
      </c>
      <c r="C132" s="10" t="s">
        <v>5390</v>
      </c>
      <c r="D132" s="10" t="s">
        <v>5391</v>
      </c>
      <c r="E132" s="10" t="s">
        <v>5392</v>
      </c>
      <c r="F132" s="10" t="s">
        <v>5393</v>
      </c>
      <c r="G132" s="17" t="s">
        <v>14</v>
      </c>
      <c r="H132" s="7"/>
      <c r="I132" s="7"/>
      <c r="J132" s="7"/>
      <c r="K132" s="7"/>
      <c r="L132" s="7"/>
      <c r="M132" s="7"/>
      <c r="N132" s="7"/>
      <c r="O132" s="7"/>
      <c r="P132" s="7"/>
      <c r="Q132" s="7"/>
      <c r="R132" s="7"/>
      <c r="S132" s="7"/>
      <c r="T132" s="7"/>
      <c r="U132" s="7"/>
      <c r="V132" s="7"/>
      <c r="W132" s="7"/>
      <c r="X132" s="7"/>
      <c r="Y132" s="7"/>
      <c r="Z132" s="7"/>
      <c r="AA132" s="7"/>
    </row>
    <row r="133" ht="15.75" customHeight="1">
      <c r="A133" s="10" t="s">
        <v>5453</v>
      </c>
      <c r="B133" s="9" t="s">
        <v>5454</v>
      </c>
      <c r="C133" s="10" t="s">
        <v>5455</v>
      </c>
      <c r="D133" s="10" t="s">
        <v>5456</v>
      </c>
      <c r="E133" s="10" t="s">
        <v>5457</v>
      </c>
      <c r="F133" s="10" t="s">
        <v>5458</v>
      </c>
      <c r="G133" s="17" t="s">
        <v>104</v>
      </c>
      <c r="H133" s="7"/>
      <c r="I133" s="7"/>
      <c r="J133" s="7"/>
      <c r="K133" s="7"/>
      <c r="L133" s="7"/>
      <c r="M133" s="7"/>
      <c r="N133" s="7"/>
      <c r="O133" s="7"/>
      <c r="P133" s="7"/>
      <c r="Q133" s="7"/>
      <c r="R133" s="7"/>
      <c r="S133" s="7"/>
      <c r="T133" s="7"/>
      <c r="U133" s="7"/>
      <c r="V133" s="7"/>
      <c r="W133" s="7"/>
      <c r="X133" s="7"/>
      <c r="Y133" s="7"/>
      <c r="Z133" s="7"/>
      <c r="AA133" s="7"/>
    </row>
    <row r="134" ht="15.75" customHeight="1">
      <c r="A134" s="10" t="s">
        <v>5548</v>
      </c>
      <c r="B134" s="9" t="s">
        <v>5549</v>
      </c>
      <c r="C134" s="10" t="s">
        <v>5550</v>
      </c>
      <c r="D134" s="10" t="s">
        <v>5551</v>
      </c>
      <c r="E134" s="10" t="s">
        <v>5552</v>
      </c>
      <c r="F134" s="10" t="s">
        <v>5553</v>
      </c>
      <c r="G134" s="17" t="s">
        <v>104</v>
      </c>
      <c r="H134" s="7"/>
      <c r="I134" s="7"/>
      <c r="J134" s="7"/>
      <c r="K134" s="7"/>
      <c r="L134" s="7"/>
      <c r="M134" s="7"/>
      <c r="N134" s="7"/>
      <c r="O134" s="7"/>
      <c r="P134" s="7"/>
      <c r="Q134" s="7"/>
      <c r="R134" s="7"/>
      <c r="S134" s="7"/>
      <c r="T134" s="7"/>
      <c r="U134" s="7"/>
      <c r="V134" s="7"/>
      <c r="W134" s="7"/>
      <c r="X134" s="7"/>
      <c r="Y134" s="7"/>
      <c r="Z134" s="7"/>
      <c r="AA134" s="7"/>
    </row>
    <row r="135" ht="15.75" customHeight="1">
      <c r="A135" s="10" t="s">
        <v>5554</v>
      </c>
      <c r="B135" s="9" t="s">
        <v>5555</v>
      </c>
      <c r="C135" s="10" t="s">
        <v>5556</v>
      </c>
      <c r="D135" s="10" t="s">
        <v>5557</v>
      </c>
      <c r="E135" s="10" t="s">
        <v>5558</v>
      </c>
      <c r="F135" s="10" t="s">
        <v>5559</v>
      </c>
      <c r="G135" s="17" t="s">
        <v>104</v>
      </c>
      <c r="H135" s="7"/>
      <c r="I135" s="7"/>
      <c r="J135" s="7"/>
      <c r="K135" s="7"/>
      <c r="L135" s="7"/>
      <c r="M135" s="7"/>
      <c r="N135" s="7"/>
      <c r="O135" s="7"/>
      <c r="P135" s="7"/>
      <c r="Q135" s="7"/>
      <c r="R135" s="7"/>
      <c r="S135" s="7"/>
      <c r="T135" s="7"/>
      <c r="U135" s="7"/>
      <c r="V135" s="7"/>
      <c r="W135" s="7"/>
      <c r="X135" s="7"/>
      <c r="Y135" s="7"/>
      <c r="Z135" s="7"/>
      <c r="AA135" s="7"/>
    </row>
    <row r="136" ht="15.75" customHeight="1">
      <c r="A136" s="10" t="s">
        <v>5602</v>
      </c>
      <c r="B136" s="9" t="s">
        <v>5603</v>
      </c>
      <c r="C136" s="10" t="s">
        <v>5604</v>
      </c>
      <c r="D136" s="10" t="s">
        <v>5605</v>
      </c>
      <c r="E136" s="10" t="s">
        <v>5606</v>
      </c>
      <c r="F136" s="10" t="s">
        <v>5607</v>
      </c>
      <c r="G136" s="17" t="s">
        <v>104</v>
      </c>
      <c r="H136" s="7"/>
      <c r="I136" s="7"/>
      <c r="J136" s="7"/>
      <c r="K136" s="7"/>
      <c r="L136" s="7"/>
      <c r="M136" s="7"/>
      <c r="N136" s="7"/>
      <c r="O136" s="7"/>
      <c r="P136" s="7"/>
      <c r="Q136" s="7"/>
      <c r="R136" s="7"/>
      <c r="S136" s="7"/>
      <c r="T136" s="7"/>
      <c r="U136" s="7"/>
      <c r="V136" s="7"/>
      <c r="W136" s="7"/>
      <c r="X136" s="7"/>
      <c r="Y136" s="7"/>
      <c r="Z136" s="7"/>
      <c r="AA136" s="7"/>
    </row>
    <row r="137" ht="15.75" customHeight="1">
      <c r="A137" s="10" t="s">
        <v>5668</v>
      </c>
      <c r="B137" s="9" t="s">
        <v>5669</v>
      </c>
      <c r="C137" s="10" t="s">
        <v>5670</v>
      </c>
      <c r="D137" s="10" t="s">
        <v>5671</v>
      </c>
      <c r="E137" s="10" t="s">
        <v>5672</v>
      </c>
      <c r="F137" s="10" t="s">
        <v>5673</v>
      </c>
      <c r="G137" s="17" t="s">
        <v>14</v>
      </c>
      <c r="H137" s="7"/>
      <c r="I137" s="7"/>
      <c r="J137" s="7"/>
      <c r="K137" s="7"/>
      <c r="L137" s="7"/>
      <c r="M137" s="7"/>
      <c r="N137" s="7"/>
      <c r="O137" s="7"/>
      <c r="P137" s="7"/>
      <c r="Q137" s="7"/>
      <c r="R137" s="7"/>
      <c r="S137" s="7"/>
      <c r="T137" s="7"/>
      <c r="U137" s="7"/>
      <c r="V137" s="7"/>
      <c r="W137" s="7"/>
      <c r="X137" s="7"/>
      <c r="Y137" s="7"/>
      <c r="Z137" s="7"/>
      <c r="AA137" s="7"/>
    </row>
    <row r="138" ht="15.75" customHeight="1">
      <c r="A138" s="10" t="s">
        <v>5697</v>
      </c>
      <c r="B138" s="9" t="s">
        <v>5698</v>
      </c>
      <c r="C138" s="10" t="s">
        <v>5699</v>
      </c>
      <c r="D138" s="10" t="s">
        <v>5700</v>
      </c>
      <c r="E138" s="10" t="s">
        <v>5701</v>
      </c>
      <c r="F138" s="10" t="s">
        <v>5702</v>
      </c>
      <c r="G138" s="17" t="s">
        <v>104</v>
      </c>
      <c r="H138" s="7"/>
      <c r="I138" s="7"/>
      <c r="J138" s="7"/>
      <c r="K138" s="7"/>
      <c r="L138" s="7"/>
      <c r="M138" s="7"/>
      <c r="N138" s="7"/>
      <c r="O138" s="7"/>
      <c r="P138" s="7"/>
      <c r="Q138" s="7"/>
      <c r="R138" s="7"/>
      <c r="S138" s="7"/>
      <c r="T138" s="7"/>
      <c r="U138" s="7"/>
      <c r="V138" s="7"/>
      <c r="W138" s="7"/>
      <c r="X138" s="7"/>
      <c r="Y138" s="7"/>
      <c r="Z138" s="7"/>
      <c r="AA138" s="7"/>
    </row>
    <row r="139" ht="15.75" customHeight="1">
      <c r="A139" s="10" t="s">
        <v>5757</v>
      </c>
      <c r="B139" s="9" t="s">
        <v>5758</v>
      </c>
      <c r="C139" s="10" t="s">
        <v>5759</v>
      </c>
      <c r="D139" s="10" t="s">
        <v>5760</v>
      </c>
      <c r="E139" s="10" t="s">
        <v>5761</v>
      </c>
      <c r="F139" s="10" t="s">
        <v>5762</v>
      </c>
      <c r="G139" s="17" t="s">
        <v>14</v>
      </c>
      <c r="H139" s="7"/>
      <c r="I139" s="7"/>
      <c r="J139" s="7"/>
      <c r="K139" s="7"/>
      <c r="L139" s="7"/>
      <c r="M139" s="7"/>
      <c r="N139" s="7"/>
      <c r="O139" s="7"/>
      <c r="P139" s="7"/>
      <c r="Q139" s="7"/>
      <c r="R139" s="7"/>
      <c r="S139" s="7"/>
      <c r="T139" s="7"/>
      <c r="U139" s="7"/>
      <c r="V139" s="7"/>
      <c r="W139" s="7"/>
      <c r="X139" s="7"/>
      <c r="Y139" s="7"/>
      <c r="Z139" s="7"/>
      <c r="AA139" s="7"/>
    </row>
    <row r="140" ht="15.75" customHeight="1">
      <c r="A140" s="10" t="s">
        <v>5822</v>
      </c>
      <c r="B140" s="9" t="s">
        <v>5823</v>
      </c>
      <c r="C140" s="10" t="s">
        <v>5824</v>
      </c>
      <c r="D140" s="10" t="s">
        <v>5825</v>
      </c>
      <c r="E140" s="10" t="s">
        <v>5826</v>
      </c>
      <c r="F140" s="10" t="s">
        <v>5827</v>
      </c>
      <c r="G140" s="17" t="s">
        <v>14</v>
      </c>
      <c r="H140" s="7"/>
      <c r="I140" s="7"/>
      <c r="J140" s="7"/>
      <c r="K140" s="7"/>
      <c r="L140" s="7"/>
      <c r="M140" s="7"/>
      <c r="N140" s="7"/>
      <c r="O140" s="7"/>
      <c r="P140" s="7"/>
      <c r="Q140" s="7"/>
      <c r="R140" s="7"/>
      <c r="S140" s="7"/>
      <c r="T140" s="7"/>
      <c r="U140" s="7"/>
      <c r="V140" s="7"/>
      <c r="W140" s="7"/>
      <c r="X140" s="7"/>
      <c r="Y140" s="7"/>
      <c r="Z140" s="7"/>
      <c r="AA140" s="7"/>
    </row>
    <row r="141" ht="15.75" customHeight="1">
      <c r="A141" s="10" t="s">
        <v>5834</v>
      </c>
      <c r="B141" s="9" t="s">
        <v>5835</v>
      </c>
      <c r="C141" s="10" t="s">
        <v>5836</v>
      </c>
      <c r="D141" s="10" t="s">
        <v>5837</v>
      </c>
      <c r="E141" s="10" t="s">
        <v>5838</v>
      </c>
      <c r="F141" s="10" t="s">
        <v>5839</v>
      </c>
      <c r="G141" s="17" t="s">
        <v>14</v>
      </c>
      <c r="H141" s="7"/>
      <c r="I141" s="7"/>
      <c r="J141" s="7"/>
      <c r="K141" s="7"/>
      <c r="L141" s="7"/>
      <c r="M141" s="7"/>
      <c r="N141" s="7"/>
      <c r="O141" s="7"/>
      <c r="P141" s="7"/>
      <c r="Q141" s="7"/>
      <c r="R141" s="7"/>
      <c r="S141" s="7"/>
      <c r="T141" s="7"/>
      <c r="U141" s="7"/>
      <c r="V141" s="7"/>
      <c r="W141" s="7"/>
      <c r="X141" s="7"/>
      <c r="Y141" s="7"/>
      <c r="Z141" s="7"/>
      <c r="AA141" s="7"/>
    </row>
    <row r="142" ht="15.75" customHeight="1">
      <c r="A142" s="10" t="s">
        <v>5858</v>
      </c>
      <c r="B142" s="9" t="s">
        <v>5859</v>
      </c>
      <c r="C142" s="10" t="s">
        <v>5860</v>
      </c>
      <c r="D142" s="10" t="s">
        <v>5861</v>
      </c>
      <c r="E142" s="10" t="s">
        <v>5862</v>
      </c>
      <c r="F142" s="10" t="s">
        <v>5863</v>
      </c>
      <c r="G142" s="17" t="s">
        <v>14</v>
      </c>
      <c r="H142" s="7"/>
      <c r="I142" s="7"/>
      <c r="J142" s="7"/>
      <c r="K142" s="7"/>
      <c r="L142" s="7"/>
      <c r="M142" s="7"/>
      <c r="N142" s="7"/>
      <c r="O142" s="7"/>
      <c r="P142" s="7"/>
      <c r="Q142" s="7"/>
      <c r="R142" s="7"/>
      <c r="S142" s="7"/>
      <c r="T142" s="7"/>
      <c r="U142" s="7"/>
      <c r="V142" s="7"/>
      <c r="W142" s="7"/>
      <c r="X142" s="7"/>
      <c r="Y142" s="7"/>
      <c r="Z142" s="7"/>
      <c r="AA142" s="7"/>
    </row>
    <row r="143" ht="15.75" customHeight="1">
      <c r="A143" s="10" t="s">
        <v>5864</v>
      </c>
      <c r="B143" s="9" t="s">
        <v>5865</v>
      </c>
      <c r="C143" s="10" t="s">
        <v>5866</v>
      </c>
      <c r="D143" s="10" t="s">
        <v>5867</v>
      </c>
      <c r="E143" s="10" t="s">
        <v>5868</v>
      </c>
      <c r="F143" s="10" t="s">
        <v>5869</v>
      </c>
      <c r="G143" s="17" t="s">
        <v>14</v>
      </c>
      <c r="H143" s="7"/>
      <c r="I143" s="7"/>
      <c r="J143" s="7"/>
      <c r="K143" s="7"/>
      <c r="L143" s="7"/>
      <c r="M143" s="7"/>
      <c r="N143" s="7"/>
      <c r="O143" s="7"/>
      <c r="P143" s="7"/>
      <c r="Q143" s="7"/>
      <c r="R143" s="7"/>
      <c r="S143" s="7"/>
      <c r="T143" s="7"/>
      <c r="U143" s="7"/>
      <c r="V143" s="7"/>
      <c r="W143" s="7"/>
      <c r="X143" s="7"/>
      <c r="Y143" s="7"/>
      <c r="Z143" s="7"/>
      <c r="AA143" s="7"/>
    </row>
    <row r="144" ht="15.75" customHeight="1">
      <c r="A144" s="10" t="s">
        <v>5905</v>
      </c>
      <c r="B144" s="9" t="s">
        <v>5906</v>
      </c>
      <c r="C144" s="10" t="s">
        <v>5907</v>
      </c>
      <c r="D144" s="10" t="s">
        <v>5908</v>
      </c>
      <c r="E144" s="10" t="s">
        <v>5909</v>
      </c>
      <c r="F144" s="10" t="s">
        <v>5910</v>
      </c>
      <c r="G144" s="17" t="s">
        <v>104</v>
      </c>
      <c r="H144" s="7"/>
      <c r="I144" s="7"/>
      <c r="J144" s="7"/>
      <c r="K144" s="7"/>
      <c r="L144" s="7"/>
      <c r="M144" s="7"/>
      <c r="N144" s="7"/>
      <c r="O144" s="7"/>
      <c r="P144" s="7"/>
      <c r="Q144" s="7"/>
      <c r="R144" s="7"/>
      <c r="S144" s="7"/>
      <c r="T144" s="7"/>
      <c r="U144" s="7"/>
      <c r="V144" s="7"/>
      <c r="W144" s="7"/>
      <c r="X144" s="7"/>
      <c r="Y144" s="7"/>
      <c r="Z144" s="7"/>
      <c r="AA144" s="7"/>
    </row>
    <row r="145" ht="15.75" customHeight="1">
      <c r="A145" s="10" t="s">
        <v>5917</v>
      </c>
      <c r="B145" s="9" t="s">
        <v>5918</v>
      </c>
      <c r="C145" s="10" t="s">
        <v>5919</v>
      </c>
      <c r="D145" s="10" t="s">
        <v>5920</v>
      </c>
      <c r="E145" s="10" t="s">
        <v>5921</v>
      </c>
      <c r="F145" s="10" t="s">
        <v>5922</v>
      </c>
      <c r="G145" s="17" t="s">
        <v>14</v>
      </c>
      <c r="H145" s="7"/>
      <c r="I145" s="7"/>
      <c r="J145" s="7"/>
      <c r="K145" s="7"/>
      <c r="L145" s="7"/>
      <c r="M145" s="7"/>
      <c r="N145" s="7"/>
      <c r="O145" s="7"/>
      <c r="P145" s="7"/>
      <c r="Q145" s="7"/>
      <c r="R145" s="7"/>
      <c r="S145" s="7"/>
      <c r="T145" s="7"/>
      <c r="U145" s="7"/>
      <c r="V145" s="7"/>
      <c r="W145" s="7"/>
      <c r="X145" s="7"/>
      <c r="Y145" s="7"/>
      <c r="Z145" s="7"/>
      <c r="AA145" s="7"/>
    </row>
    <row r="146" ht="15.75" customHeight="1">
      <c r="A146" s="10" t="s">
        <v>5928</v>
      </c>
      <c r="B146" s="9" t="s">
        <v>5929</v>
      </c>
      <c r="C146" s="10" t="s">
        <v>5930</v>
      </c>
      <c r="D146" s="10" t="s">
        <v>5931</v>
      </c>
      <c r="E146" s="10" t="s">
        <v>5932</v>
      </c>
      <c r="F146" s="10" t="s">
        <v>5933</v>
      </c>
      <c r="G146" s="17" t="s">
        <v>104</v>
      </c>
      <c r="H146" s="7"/>
      <c r="I146" s="7"/>
      <c r="J146" s="7"/>
      <c r="K146" s="7"/>
      <c r="L146" s="7"/>
      <c r="M146" s="7"/>
      <c r="N146" s="7"/>
      <c r="O146" s="7"/>
      <c r="P146" s="7"/>
      <c r="Q146" s="7"/>
      <c r="R146" s="7"/>
      <c r="S146" s="7"/>
      <c r="T146" s="7"/>
      <c r="U146" s="7"/>
      <c r="V146" s="7"/>
      <c r="W146" s="7"/>
      <c r="X146" s="7"/>
      <c r="Y146" s="7"/>
      <c r="Z146" s="7"/>
      <c r="AA146" s="7"/>
    </row>
    <row r="147" ht="15.75" customHeight="1">
      <c r="A147" s="10" t="s">
        <v>5952</v>
      </c>
      <c r="B147" s="9" t="s">
        <v>5953</v>
      </c>
      <c r="C147" s="10" t="s">
        <v>5954</v>
      </c>
      <c r="D147" s="10" t="s">
        <v>5955</v>
      </c>
      <c r="E147" s="10" t="s">
        <v>5956</v>
      </c>
      <c r="F147" s="10" t="s">
        <v>5957</v>
      </c>
      <c r="G147" s="17" t="s">
        <v>14</v>
      </c>
      <c r="H147" s="7"/>
      <c r="I147" s="7"/>
      <c r="J147" s="7"/>
      <c r="K147" s="7"/>
      <c r="L147" s="7"/>
      <c r="M147" s="7"/>
      <c r="N147" s="7"/>
      <c r="O147" s="7"/>
      <c r="P147" s="7"/>
      <c r="Q147" s="7"/>
      <c r="R147" s="7"/>
      <c r="S147" s="7"/>
      <c r="T147" s="7"/>
      <c r="U147" s="7"/>
      <c r="V147" s="7"/>
      <c r="W147" s="7"/>
      <c r="X147" s="7"/>
      <c r="Y147" s="7"/>
      <c r="Z147" s="7"/>
      <c r="AA147" s="7"/>
    </row>
    <row r="148" ht="15.75" customHeight="1">
      <c r="A148" s="10" t="s">
        <v>9596</v>
      </c>
      <c r="B148" s="9" t="s">
        <v>9597</v>
      </c>
      <c r="C148" s="10" t="s">
        <v>9598</v>
      </c>
      <c r="D148" s="10" t="s">
        <v>9599</v>
      </c>
      <c r="E148" s="10" t="s">
        <v>9600</v>
      </c>
      <c r="F148" s="10" t="s">
        <v>9601</v>
      </c>
      <c r="G148" s="17" t="s">
        <v>14</v>
      </c>
      <c r="H148" s="7"/>
      <c r="I148" s="7"/>
      <c r="J148" s="7"/>
      <c r="K148" s="7"/>
      <c r="L148" s="7"/>
      <c r="M148" s="7"/>
      <c r="N148" s="7"/>
      <c r="O148" s="7"/>
      <c r="P148" s="7"/>
      <c r="Q148" s="7"/>
      <c r="R148" s="7"/>
      <c r="S148" s="7"/>
      <c r="T148" s="7"/>
      <c r="U148" s="7"/>
      <c r="V148" s="7"/>
      <c r="W148" s="7"/>
      <c r="X148" s="7"/>
      <c r="Y148" s="7"/>
      <c r="Z148" s="7"/>
      <c r="AA148" s="7"/>
    </row>
    <row r="149" ht="15.75" customHeight="1">
      <c r="A149" s="10" t="s">
        <v>5988</v>
      </c>
      <c r="B149" s="9" t="s">
        <v>5989</v>
      </c>
      <c r="C149" s="10" t="s">
        <v>5990</v>
      </c>
      <c r="D149" s="10" t="s">
        <v>5991</v>
      </c>
      <c r="E149" s="10" t="s">
        <v>5992</v>
      </c>
      <c r="F149" s="10" t="s">
        <v>5993</v>
      </c>
      <c r="G149" s="17" t="s">
        <v>104</v>
      </c>
      <c r="H149" s="7"/>
      <c r="I149" s="7"/>
      <c r="J149" s="7"/>
      <c r="K149" s="7"/>
      <c r="L149" s="7"/>
      <c r="M149" s="7"/>
      <c r="N149" s="7"/>
      <c r="O149" s="7"/>
      <c r="P149" s="7"/>
      <c r="Q149" s="7"/>
      <c r="R149" s="7"/>
      <c r="S149" s="7"/>
      <c r="T149" s="7"/>
      <c r="U149" s="7"/>
      <c r="V149" s="7"/>
      <c r="W149" s="7"/>
      <c r="X149" s="7"/>
      <c r="Y149" s="7"/>
      <c r="Z149" s="7"/>
      <c r="AA149" s="7"/>
    </row>
    <row r="150" ht="15.75" customHeight="1">
      <c r="A150" s="10" t="s">
        <v>6017</v>
      </c>
      <c r="B150" s="9" t="s">
        <v>6018</v>
      </c>
      <c r="C150" s="10" t="s">
        <v>6019</v>
      </c>
      <c r="D150" s="10" t="s">
        <v>6020</v>
      </c>
      <c r="E150" s="10" t="s">
        <v>6021</v>
      </c>
      <c r="F150" s="10" t="s">
        <v>6022</v>
      </c>
      <c r="G150" s="17" t="s">
        <v>104</v>
      </c>
      <c r="H150" s="7"/>
      <c r="I150" s="7"/>
      <c r="J150" s="7"/>
      <c r="K150" s="7"/>
      <c r="L150" s="7"/>
      <c r="M150" s="7"/>
      <c r="N150" s="7"/>
      <c r="O150" s="7"/>
      <c r="P150" s="7"/>
      <c r="Q150" s="7"/>
      <c r="R150" s="7"/>
      <c r="S150" s="7"/>
      <c r="T150" s="7"/>
      <c r="U150" s="7"/>
      <c r="V150" s="7"/>
      <c r="W150" s="7"/>
      <c r="X150" s="7"/>
      <c r="Y150" s="7"/>
      <c r="Z150" s="7"/>
      <c r="AA150" s="7"/>
    </row>
    <row r="151" ht="15.75" customHeight="1">
      <c r="A151" s="10" t="s">
        <v>6023</v>
      </c>
      <c r="B151" s="9" t="s">
        <v>6024</v>
      </c>
      <c r="C151" s="10" t="s">
        <v>6025</v>
      </c>
      <c r="D151" s="10" t="s">
        <v>30</v>
      </c>
      <c r="E151" s="10" t="s">
        <v>6026</v>
      </c>
      <c r="F151" s="10" t="s">
        <v>6027</v>
      </c>
      <c r="G151" s="17" t="s">
        <v>14</v>
      </c>
      <c r="H151" s="7"/>
      <c r="I151" s="7"/>
      <c r="J151" s="7"/>
      <c r="K151" s="7"/>
      <c r="L151" s="7"/>
      <c r="M151" s="7"/>
      <c r="N151" s="7"/>
      <c r="O151" s="7"/>
      <c r="P151" s="7"/>
      <c r="Q151" s="7"/>
      <c r="R151" s="7"/>
      <c r="S151" s="7"/>
      <c r="T151" s="7"/>
      <c r="U151" s="7"/>
      <c r="V151" s="7"/>
      <c r="W151" s="7"/>
      <c r="X151" s="7"/>
      <c r="Y151" s="7"/>
      <c r="Z151" s="7"/>
      <c r="AA151" s="7"/>
    </row>
    <row r="152" ht="15.75" customHeight="1">
      <c r="A152" s="10" t="s">
        <v>6128</v>
      </c>
      <c r="B152" s="9" t="s">
        <v>6129</v>
      </c>
      <c r="C152" s="10" t="s">
        <v>6130</v>
      </c>
      <c r="D152" s="10" t="s">
        <v>6131</v>
      </c>
      <c r="E152" s="10" t="s">
        <v>6132</v>
      </c>
      <c r="F152" s="10" t="s">
        <v>6133</v>
      </c>
      <c r="G152" s="17" t="s">
        <v>14</v>
      </c>
      <c r="H152" s="7"/>
      <c r="I152" s="7"/>
      <c r="J152" s="7"/>
      <c r="K152" s="7"/>
      <c r="L152" s="7"/>
      <c r="M152" s="7"/>
      <c r="N152" s="7"/>
      <c r="O152" s="7"/>
      <c r="P152" s="7"/>
      <c r="Q152" s="7"/>
      <c r="R152" s="7"/>
      <c r="S152" s="7"/>
      <c r="T152" s="7"/>
      <c r="U152" s="7"/>
      <c r="V152" s="7"/>
      <c r="W152" s="7"/>
      <c r="X152" s="7"/>
      <c r="Y152" s="7"/>
      <c r="Z152" s="7"/>
      <c r="AA152" s="7"/>
    </row>
    <row r="153" ht="15.75" customHeight="1">
      <c r="A153" s="10" t="s">
        <v>6145</v>
      </c>
      <c r="B153" s="9" t="s">
        <v>6146</v>
      </c>
      <c r="C153" s="10" t="s">
        <v>6147</v>
      </c>
      <c r="D153" s="10" t="s">
        <v>6148</v>
      </c>
      <c r="E153" s="10" t="s">
        <v>6149</v>
      </c>
      <c r="F153" s="10" t="s">
        <v>6150</v>
      </c>
      <c r="G153" s="17" t="s">
        <v>14</v>
      </c>
      <c r="H153" s="7"/>
      <c r="I153" s="7"/>
      <c r="J153" s="7"/>
      <c r="K153" s="7"/>
      <c r="L153" s="7"/>
      <c r="M153" s="7"/>
      <c r="N153" s="7"/>
      <c r="O153" s="7"/>
      <c r="P153" s="7"/>
      <c r="Q153" s="7"/>
      <c r="R153" s="7"/>
      <c r="S153" s="7"/>
      <c r="T153" s="7"/>
      <c r="U153" s="7"/>
      <c r="V153" s="7"/>
      <c r="W153" s="7"/>
      <c r="X153" s="7"/>
      <c r="Y153" s="7"/>
      <c r="Z153" s="7"/>
      <c r="AA153" s="7"/>
    </row>
    <row r="154" ht="15.75" customHeight="1">
      <c r="A154" s="10" t="s">
        <v>6175</v>
      </c>
      <c r="B154" s="9" t="s">
        <v>6176</v>
      </c>
      <c r="C154" s="10" t="s">
        <v>6177</v>
      </c>
      <c r="D154" s="10" t="s">
        <v>6178</v>
      </c>
      <c r="E154" s="10" t="s">
        <v>6179</v>
      </c>
      <c r="F154" s="10" t="s">
        <v>6180</v>
      </c>
      <c r="G154" s="17" t="s">
        <v>104</v>
      </c>
      <c r="H154" s="7"/>
      <c r="I154" s="7"/>
      <c r="J154" s="7"/>
      <c r="K154" s="7"/>
      <c r="L154" s="7"/>
      <c r="M154" s="7"/>
      <c r="N154" s="7"/>
      <c r="O154" s="7"/>
      <c r="P154" s="7"/>
      <c r="Q154" s="7"/>
      <c r="R154" s="7"/>
      <c r="S154" s="7"/>
      <c r="T154" s="7"/>
      <c r="U154" s="7"/>
      <c r="V154" s="7"/>
      <c r="W154" s="7"/>
      <c r="X154" s="7"/>
      <c r="Y154" s="7"/>
      <c r="Z154" s="7"/>
      <c r="AA154" s="7"/>
    </row>
    <row r="155" ht="15.75" customHeight="1">
      <c r="A155" s="10" t="s">
        <v>6186</v>
      </c>
      <c r="B155" s="9" t="s">
        <v>6187</v>
      </c>
      <c r="C155" s="10" t="s">
        <v>6188</v>
      </c>
      <c r="D155" s="10" t="s">
        <v>6189</v>
      </c>
      <c r="E155" s="10" t="s">
        <v>6190</v>
      </c>
      <c r="F155" s="10" t="s">
        <v>6191</v>
      </c>
      <c r="G155" s="17" t="s">
        <v>104</v>
      </c>
      <c r="H155" s="7"/>
      <c r="I155" s="7"/>
      <c r="J155" s="7"/>
      <c r="K155" s="7"/>
      <c r="L155" s="7"/>
      <c r="M155" s="7"/>
      <c r="N155" s="7"/>
      <c r="O155" s="7"/>
      <c r="P155" s="7"/>
      <c r="Q155" s="7"/>
      <c r="R155" s="7"/>
      <c r="S155" s="7"/>
      <c r="T155" s="7"/>
      <c r="U155" s="7"/>
      <c r="V155" s="7"/>
      <c r="W155" s="7"/>
      <c r="X155" s="7"/>
      <c r="Y155" s="7"/>
      <c r="Z155" s="7"/>
      <c r="AA155" s="7"/>
    </row>
    <row r="156" ht="15.75" customHeight="1">
      <c r="A156" s="10" t="s">
        <v>6237</v>
      </c>
      <c r="B156" s="9" t="s">
        <v>6238</v>
      </c>
      <c r="C156" s="10" t="s">
        <v>6239</v>
      </c>
      <c r="D156" s="10" t="s">
        <v>6240</v>
      </c>
      <c r="E156" s="10" t="s">
        <v>6241</v>
      </c>
      <c r="F156" s="10" t="s">
        <v>6242</v>
      </c>
      <c r="G156" s="17" t="s">
        <v>104</v>
      </c>
      <c r="H156" s="7"/>
      <c r="I156" s="7"/>
      <c r="J156" s="7"/>
      <c r="K156" s="7"/>
      <c r="L156" s="7"/>
      <c r="M156" s="7"/>
      <c r="N156" s="7"/>
      <c r="O156" s="7"/>
      <c r="P156" s="7"/>
      <c r="Q156" s="7"/>
      <c r="R156" s="7"/>
      <c r="S156" s="7"/>
      <c r="T156" s="7"/>
      <c r="U156" s="7"/>
      <c r="V156" s="7"/>
      <c r="W156" s="7"/>
      <c r="X156" s="7"/>
      <c r="Y156" s="7"/>
      <c r="Z156" s="7"/>
      <c r="AA156" s="7"/>
    </row>
    <row r="157" ht="15.75" customHeight="1">
      <c r="A157" s="10" t="s">
        <v>6297</v>
      </c>
      <c r="B157" s="9" t="s">
        <v>6298</v>
      </c>
      <c r="C157" s="10" t="s">
        <v>6299</v>
      </c>
      <c r="D157" s="10" t="s">
        <v>6300</v>
      </c>
      <c r="E157" s="10" t="s">
        <v>6301</v>
      </c>
      <c r="F157" s="10" t="s">
        <v>6302</v>
      </c>
      <c r="G157" s="17" t="s">
        <v>14</v>
      </c>
      <c r="H157" s="7"/>
      <c r="I157" s="7"/>
      <c r="J157" s="7"/>
      <c r="K157" s="7"/>
      <c r="L157" s="7"/>
      <c r="M157" s="7"/>
      <c r="N157" s="7"/>
      <c r="O157" s="7"/>
      <c r="P157" s="7"/>
      <c r="Q157" s="7"/>
      <c r="R157" s="7"/>
      <c r="S157" s="7"/>
      <c r="T157" s="7"/>
      <c r="U157" s="7"/>
      <c r="V157" s="7"/>
      <c r="W157" s="7"/>
      <c r="X157" s="7"/>
      <c r="Y157" s="7"/>
      <c r="Z157" s="7"/>
      <c r="AA157" s="7"/>
    </row>
    <row r="158" ht="15.75" customHeight="1">
      <c r="A158" s="10" t="s">
        <v>6303</v>
      </c>
      <c r="B158" s="9" t="s">
        <v>6304</v>
      </c>
      <c r="C158" s="10" t="s">
        <v>5044</v>
      </c>
      <c r="D158" s="10" t="s">
        <v>6305</v>
      </c>
      <c r="E158" s="10" t="s">
        <v>6306</v>
      </c>
      <c r="F158" s="10" t="s">
        <v>6307</v>
      </c>
      <c r="G158" s="17" t="s">
        <v>14</v>
      </c>
      <c r="H158" s="7"/>
      <c r="I158" s="7"/>
      <c r="J158" s="7"/>
      <c r="K158" s="7"/>
      <c r="L158" s="7"/>
      <c r="M158" s="7"/>
      <c r="N158" s="7"/>
      <c r="O158" s="7"/>
      <c r="P158" s="7"/>
      <c r="Q158" s="7"/>
      <c r="R158" s="7"/>
      <c r="S158" s="7"/>
      <c r="T158" s="7"/>
      <c r="U158" s="7"/>
      <c r="V158" s="7"/>
      <c r="W158" s="7"/>
      <c r="X158" s="7"/>
      <c r="Y158" s="7"/>
      <c r="Z158" s="7"/>
      <c r="AA158" s="7"/>
    </row>
    <row r="159" ht="15.75" customHeight="1">
      <c r="A159" s="10" t="s">
        <v>6326</v>
      </c>
      <c r="B159" s="9" t="s">
        <v>6327</v>
      </c>
      <c r="C159" s="10" t="s">
        <v>6328</v>
      </c>
      <c r="D159" s="10" t="s">
        <v>6329</v>
      </c>
      <c r="E159" s="10" t="s">
        <v>6330</v>
      </c>
      <c r="F159" s="10" t="s">
        <v>6331</v>
      </c>
      <c r="G159" s="17" t="s">
        <v>14</v>
      </c>
      <c r="H159" s="7"/>
      <c r="I159" s="7"/>
      <c r="J159" s="7"/>
      <c r="K159" s="7"/>
      <c r="L159" s="7"/>
      <c r="M159" s="7"/>
      <c r="N159" s="7"/>
      <c r="O159" s="7"/>
      <c r="P159" s="7"/>
      <c r="Q159" s="7"/>
      <c r="R159" s="7"/>
      <c r="S159" s="7"/>
      <c r="T159" s="7"/>
      <c r="U159" s="7"/>
      <c r="V159" s="7"/>
      <c r="W159" s="7"/>
      <c r="X159" s="7"/>
      <c r="Y159" s="7"/>
      <c r="Z159" s="7"/>
      <c r="AA159" s="7"/>
    </row>
    <row r="160" ht="15.75" customHeight="1">
      <c r="A160" s="10" t="s">
        <v>6391</v>
      </c>
      <c r="B160" s="9" t="s">
        <v>6392</v>
      </c>
      <c r="C160" s="10" t="s">
        <v>6393</v>
      </c>
      <c r="D160" s="10" t="s">
        <v>6394</v>
      </c>
      <c r="E160" s="10" t="s">
        <v>6395</v>
      </c>
      <c r="F160" s="10" t="s">
        <v>6396</v>
      </c>
      <c r="G160" s="17" t="s">
        <v>104</v>
      </c>
      <c r="H160" s="7"/>
      <c r="I160" s="7"/>
      <c r="J160" s="7"/>
      <c r="K160" s="7"/>
      <c r="L160" s="7"/>
      <c r="M160" s="7"/>
      <c r="N160" s="7"/>
      <c r="O160" s="7"/>
      <c r="P160" s="7"/>
      <c r="Q160" s="7"/>
      <c r="R160" s="7"/>
      <c r="S160" s="7"/>
      <c r="T160" s="7"/>
      <c r="U160" s="7"/>
      <c r="V160" s="7"/>
      <c r="W160" s="7"/>
      <c r="X160" s="7"/>
      <c r="Y160" s="7"/>
      <c r="Z160" s="7"/>
      <c r="AA160" s="7"/>
    </row>
    <row r="161" ht="15.75" customHeight="1">
      <c r="A161" s="10" t="s">
        <v>6414</v>
      </c>
      <c r="B161" s="9" t="s">
        <v>6415</v>
      </c>
      <c r="C161" s="10" t="s">
        <v>6416</v>
      </c>
      <c r="D161" s="10" t="s">
        <v>6417</v>
      </c>
      <c r="E161" s="10" t="s">
        <v>6418</v>
      </c>
      <c r="F161" s="10" t="s">
        <v>6419</v>
      </c>
      <c r="G161" s="17" t="s">
        <v>104</v>
      </c>
      <c r="H161" s="7"/>
      <c r="I161" s="7"/>
      <c r="J161" s="7"/>
      <c r="K161" s="7"/>
      <c r="L161" s="7"/>
      <c r="M161" s="7"/>
      <c r="N161" s="7"/>
      <c r="O161" s="7"/>
      <c r="P161" s="7"/>
      <c r="Q161" s="7"/>
      <c r="R161" s="7"/>
      <c r="S161" s="7"/>
      <c r="T161" s="7"/>
      <c r="U161" s="7"/>
      <c r="V161" s="7"/>
      <c r="W161" s="7"/>
      <c r="X161" s="7"/>
      <c r="Y161" s="7"/>
      <c r="Z161" s="7"/>
      <c r="AA161" s="7"/>
    </row>
    <row r="162" ht="15.75" customHeight="1">
      <c r="A162" s="10" t="s">
        <v>6455</v>
      </c>
      <c r="B162" s="9" t="s">
        <v>6456</v>
      </c>
      <c r="C162" s="10" t="s">
        <v>6457</v>
      </c>
      <c r="D162" s="10" t="s">
        <v>6458</v>
      </c>
      <c r="E162" s="10" t="s">
        <v>6459</v>
      </c>
      <c r="F162" s="10" t="s">
        <v>6460</v>
      </c>
      <c r="G162" s="17" t="s">
        <v>104</v>
      </c>
      <c r="H162" s="7"/>
      <c r="I162" s="7"/>
      <c r="J162" s="7"/>
      <c r="K162" s="7"/>
      <c r="L162" s="7"/>
      <c r="M162" s="7"/>
      <c r="N162" s="7"/>
      <c r="O162" s="7"/>
      <c r="P162" s="7"/>
      <c r="Q162" s="7"/>
      <c r="R162" s="7"/>
      <c r="S162" s="7"/>
      <c r="T162" s="7"/>
      <c r="U162" s="7"/>
      <c r="V162" s="7"/>
      <c r="W162" s="7"/>
      <c r="X162" s="7"/>
      <c r="Y162" s="7"/>
      <c r="Z162" s="7"/>
      <c r="AA162" s="7"/>
    </row>
    <row r="163" ht="15.75" customHeight="1">
      <c r="A163" s="10" t="s">
        <v>6513</v>
      </c>
      <c r="B163" s="9" t="s">
        <v>6514</v>
      </c>
      <c r="C163" s="10" t="s">
        <v>6515</v>
      </c>
      <c r="D163" s="10" t="s">
        <v>6516</v>
      </c>
      <c r="E163" s="10" t="s">
        <v>6517</v>
      </c>
      <c r="F163" s="10" t="s">
        <v>6518</v>
      </c>
      <c r="G163" s="17" t="s">
        <v>104</v>
      </c>
      <c r="H163" s="7"/>
      <c r="I163" s="7"/>
      <c r="J163" s="7"/>
      <c r="K163" s="7"/>
      <c r="L163" s="7"/>
      <c r="M163" s="7"/>
      <c r="N163" s="7"/>
      <c r="O163" s="7"/>
      <c r="P163" s="7"/>
      <c r="Q163" s="7"/>
      <c r="R163" s="7"/>
      <c r="S163" s="7"/>
      <c r="T163" s="7"/>
      <c r="U163" s="7"/>
      <c r="V163" s="7"/>
      <c r="W163" s="7"/>
      <c r="X163" s="7"/>
      <c r="Y163" s="7"/>
      <c r="Z163" s="7"/>
      <c r="AA163" s="7"/>
    </row>
    <row r="164" ht="15.75" customHeight="1">
      <c r="A164" s="10" t="s">
        <v>9602</v>
      </c>
      <c r="B164" s="9" t="s">
        <v>9603</v>
      </c>
      <c r="C164" s="10" t="s">
        <v>9604</v>
      </c>
      <c r="D164" s="10" t="s">
        <v>9605</v>
      </c>
      <c r="E164" s="10" t="s">
        <v>9606</v>
      </c>
      <c r="F164" s="10" t="s">
        <v>9607</v>
      </c>
      <c r="G164" s="17" t="s">
        <v>14</v>
      </c>
      <c r="H164" s="7"/>
      <c r="I164" s="7"/>
      <c r="J164" s="7"/>
      <c r="K164" s="7"/>
      <c r="L164" s="7"/>
      <c r="M164" s="7"/>
      <c r="N164" s="7"/>
      <c r="O164" s="7"/>
      <c r="P164" s="7"/>
      <c r="Q164" s="7"/>
      <c r="R164" s="7"/>
      <c r="S164" s="7"/>
      <c r="T164" s="7"/>
      <c r="U164" s="7"/>
      <c r="V164" s="7"/>
      <c r="W164" s="7"/>
      <c r="X164" s="7"/>
      <c r="Y164" s="7"/>
      <c r="Z164" s="7"/>
      <c r="AA164" s="7"/>
    </row>
    <row r="165" ht="15.75" customHeight="1">
      <c r="A165" s="10" t="s">
        <v>6542</v>
      </c>
      <c r="B165" s="9" t="s">
        <v>6543</v>
      </c>
      <c r="C165" s="10" t="s">
        <v>6544</v>
      </c>
      <c r="D165" s="10" t="s">
        <v>6545</v>
      </c>
      <c r="E165" s="10" t="s">
        <v>6546</v>
      </c>
      <c r="F165" s="10" t="s">
        <v>6547</v>
      </c>
      <c r="G165" s="17" t="s">
        <v>14</v>
      </c>
      <c r="H165" s="7"/>
      <c r="I165" s="7"/>
      <c r="J165" s="7"/>
      <c r="K165" s="7"/>
      <c r="L165" s="7"/>
      <c r="M165" s="7"/>
      <c r="N165" s="7"/>
      <c r="O165" s="7"/>
      <c r="P165" s="7"/>
      <c r="Q165" s="7"/>
      <c r="R165" s="7"/>
      <c r="S165" s="7"/>
      <c r="T165" s="7"/>
      <c r="U165" s="7"/>
      <c r="V165" s="7"/>
      <c r="W165" s="7"/>
      <c r="X165" s="7"/>
      <c r="Y165" s="7"/>
      <c r="Z165" s="7"/>
      <c r="AA165" s="7"/>
    </row>
    <row r="166" ht="15.75" customHeight="1">
      <c r="A166" s="10" t="s">
        <v>6564</v>
      </c>
      <c r="B166" s="9" t="s">
        <v>6565</v>
      </c>
      <c r="C166" s="10" t="s">
        <v>3127</v>
      </c>
      <c r="D166" s="10" t="s">
        <v>6566</v>
      </c>
      <c r="E166" s="10" t="s">
        <v>6567</v>
      </c>
      <c r="F166" s="10" t="s">
        <v>6568</v>
      </c>
      <c r="G166" s="17" t="s">
        <v>14</v>
      </c>
      <c r="H166" s="7"/>
      <c r="I166" s="7"/>
      <c r="J166" s="7"/>
      <c r="K166" s="7"/>
      <c r="L166" s="7"/>
      <c r="M166" s="7"/>
      <c r="N166" s="7"/>
      <c r="O166" s="7"/>
      <c r="P166" s="7"/>
      <c r="Q166" s="7"/>
      <c r="R166" s="7"/>
      <c r="S166" s="7"/>
      <c r="T166" s="7"/>
      <c r="U166" s="7"/>
      <c r="V166" s="7"/>
      <c r="W166" s="7"/>
      <c r="X166" s="7"/>
      <c r="Y166" s="7"/>
      <c r="Z166" s="7"/>
      <c r="AA166" s="7"/>
    </row>
    <row r="167" ht="15.75" customHeight="1">
      <c r="A167" s="10" t="s">
        <v>6592</v>
      </c>
      <c r="B167" s="9" t="s">
        <v>6593</v>
      </c>
      <c r="C167" s="10" t="s">
        <v>6594</v>
      </c>
      <c r="D167" s="10" t="s">
        <v>6595</v>
      </c>
      <c r="E167" s="10" t="s">
        <v>6596</v>
      </c>
      <c r="F167" s="10" t="s">
        <v>6597</v>
      </c>
      <c r="G167" s="17" t="s">
        <v>14</v>
      </c>
      <c r="H167" s="7"/>
      <c r="I167" s="7"/>
      <c r="J167" s="7"/>
      <c r="K167" s="7"/>
      <c r="L167" s="7"/>
      <c r="M167" s="7"/>
      <c r="N167" s="7"/>
      <c r="O167" s="7"/>
      <c r="P167" s="7"/>
      <c r="Q167" s="7"/>
      <c r="R167" s="7"/>
      <c r="S167" s="7"/>
      <c r="T167" s="7"/>
      <c r="U167" s="7"/>
      <c r="V167" s="7"/>
      <c r="W167" s="7"/>
      <c r="X167" s="7"/>
      <c r="Y167" s="7"/>
      <c r="Z167" s="7"/>
      <c r="AA167" s="7"/>
    </row>
    <row r="168" ht="15.75" customHeight="1">
      <c r="A168" s="10" t="s">
        <v>6808</v>
      </c>
      <c r="B168" s="9" t="s">
        <v>6809</v>
      </c>
      <c r="C168" s="10" t="s">
        <v>6810</v>
      </c>
      <c r="D168" s="10" t="s">
        <v>6811</v>
      </c>
      <c r="E168" s="10" t="s">
        <v>6812</v>
      </c>
      <c r="F168" s="10" t="s">
        <v>6813</v>
      </c>
      <c r="G168" s="17" t="s">
        <v>104</v>
      </c>
      <c r="H168" s="7"/>
      <c r="I168" s="7"/>
      <c r="J168" s="7"/>
      <c r="K168" s="7"/>
      <c r="L168" s="7"/>
      <c r="M168" s="7"/>
      <c r="N168" s="7"/>
      <c r="O168" s="7"/>
      <c r="P168" s="7"/>
      <c r="Q168" s="7"/>
      <c r="R168" s="7"/>
      <c r="S168" s="7"/>
      <c r="T168" s="7"/>
      <c r="U168" s="7"/>
      <c r="V168" s="7"/>
      <c r="W168" s="7"/>
      <c r="X168" s="7"/>
      <c r="Y168" s="7"/>
      <c r="Z168" s="7"/>
      <c r="AA168" s="7"/>
    </row>
    <row r="169" ht="15.75" customHeight="1">
      <c r="A169" s="10" t="s">
        <v>6918</v>
      </c>
      <c r="B169" s="9" t="s">
        <v>6919</v>
      </c>
      <c r="C169" s="10" t="s">
        <v>6920</v>
      </c>
      <c r="D169" s="10" t="s">
        <v>6921</v>
      </c>
      <c r="E169" s="10" t="s">
        <v>6922</v>
      </c>
      <c r="F169" s="10" t="s">
        <v>6923</v>
      </c>
      <c r="G169" s="17" t="s">
        <v>14</v>
      </c>
      <c r="H169" s="7"/>
      <c r="I169" s="7"/>
      <c r="J169" s="7"/>
      <c r="K169" s="7"/>
      <c r="L169" s="7"/>
      <c r="M169" s="7"/>
      <c r="N169" s="7"/>
      <c r="O169" s="7"/>
      <c r="P169" s="7"/>
      <c r="Q169" s="7"/>
      <c r="R169" s="7"/>
      <c r="S169" s="7"/>
      <c r="T169" s="7"/>
      <c r="U169" s="7"/>
      <c r="V169" s="7"/>
      <c r="W169" s="7"/>
      <c r="X169" s="7"/>
      <c r="Y169" s="7"/>
      <c r="Z169" s="7"/>
      <c r="AA169" s="7"/>
    </row>
    <row r="170" ht="15.75" customHeight="1">
      <c r="A170" s="10" t="s">
        <v>6924</v>
      </c>
      <c r="B170" s="9" t="s">
        <v>6925</v>
      </c>
      <c r="C170" s="10" t="s">
        <v>6926</v>
      </c>
      <c r="D170" s="10" t="s">
        <v>6927</v>
      </c>
      <c r="E170" s="10" t="s">
        <v>6928</v>
      </c>
      <c r="F170" s="10" t="s">
        <v>6929</v>
      </c>
      <c r="G170" s="17" t="s">
        <v>14</v>
      </c>
      <c r="H170" s="7"/>
      <c r="I170" s="7"/>
      <c r="J170" s="7"/>
      <c r="K170" s="7"/>
      <c r="L170" s="7"/>
      <c r="M170" s="7"/>
      <c r="N170" s="7"/>
      <c r="O170" s="7"/>
      <c r="P170" s="7"/>
      <c r="Q170" s="7"/>
      <c r="R170" s="7"/>
      <c r="S170" s="7"/>
      <c r="T170" s="7"/>
      <c r="U170" s="7"/>
      <c r="V170" s="7"/>
      <c r="W170" s="7"/>
      <c r="X170" s="7"/>
      <c r="Y170" s="7"/>
      <c r="Z170" s="7"/>
      <c r="AA170" s="7"/>
    </row>
    <row r="171" ht="15.75" customHeight="1">
      <c r="A171" s="10" t="s">
        <v>6960</v>
      </c>
      <c r="B171" s="9" t="s">
        <v>6961</v>
      </c>
      <c r="C171" s="10" t="s">
        <v>5954</v>
      </c>
      <c r="D171" s="10" t="s">
        <v>6962</v>
      </c>
      <c r="E171" s="10" t="s">
        <v>6963</v>
      </c>
      <c r="F171" s="10" t="s">
        <v>6964</v>
      </c>
      <c r="G171" s="17" t="s">
        <v>104</v>
      </c>
      <c r="H171" s="7"/>
      <c r="I171" s="7"/>
      <c r="J171" s="7"/>
      <c r="K171" s="7"/>
      <c r="L171" s="7"/>
      <c r="M171" s="7"/>
      <c r="N171" s="7"/>
      <c r="O171" s="7"/>
      <c r="P171" s="7"/>
      <c r="Q171" s="7"/>
      <c r="R171" s="7"/>
      <c r="S171" s="7"/>
      <c r="T171" s="7"/>
      <c r="U171" s="7"/>
      <c r="V171" s="7"/>
      <c r="W171" s="7"/>
      <c r="X171" s="7"/>
      <c r="Y171" s="7"/>
      <c r="Z171" s="7"/>
      <c r="AA171" s="7"/>
    </row>
    <row r="172" ht="15.75" customHeight="1">
      <c r="A172" s="10" t="s">
        <v>7064</v>
      </c>
      <c r="B172" s="9" t="s">
        <v>7065</v>
      </c>
      <c r="C172" s="10" t="s">
        <v>7066</v>
      </c>
      <c r="D172" s="10" t="s">
        <v>7067</v>
      </c>
      <c r="E172" s="10" t="s">
        <v>7068</v>
      </c>
      <c r="F172" s="10" t="s">
        <v>7069</v>
      </c>
      <c r="G172" s="17" t="s">
        <v>104</v>
      </c>
      <c r="H172" s="7"/>
      <c r="I172" s="7"/>
      <c r="J172" s="7"/>
      <c r="K172" s="7"/>
      <c r="L172" s="7"/>
      <c r="M172" s="7"/>
      <c r="N172" s="7"/>
      <c r="O172" s="7"/>
      <c r="P172" s="7"/>
      <c r="Q172" s="7"/>
      <c r="R172" s="7"/>
      <c r="S172" s="7"/>
      <c r="T172" s="7"/>
      <c r="U172" s="7"/>
      <c r="V172" s="7"/>
      <c r="W172" s="7"/>
      <c r="X172" s="7"/>
      <c r="Y172" s="7"/>
      <c r="Z172" s="7"/>
      <c r="AA172" s="7"/>
    </row>
    <row r="173" ht="15.75" customHeight="1">
      <c r="A173" s="10" t="s">
        <v>7165</v>
      </c>
      <c r="B173" s="9" t="s">
        <v>7166</v>
      </c>
      <c r="C173" s="10" t="s">
        <v>7167</v>
      </c>
      <c r="D173" s="10" t="s">
        <v>7168</v>
      </c>
      <c r="E173" s="10" t="s">
        <v>7169</v>
      </c>
      <c r="F173" s="10" t="s">
        <v>7170</v>
      </c>
      <c r="G173" s="17" t="s">
        <v>14</v>
      </c>
      <c r="H173" s="7"/>
      <c r="I173" s="7"/>
      <c r="J173" s="7"/>
      <c r="K173" s="7"/>
      <c r="L173" s="7"/>
      <c r="M173" s="7"/>
      <c r="N173" s="7"/>
      <c r="O173" s="7"/>
      <c r="P173" s="7"/>
      <c r="Q173" s="7"/>
      <c r="R173" s="7"/>
      <c r="S173" s="7"/>
      <c r="T173" s="7"/>
      <c r="U173" s="7"/>
      <c r="V173" s="7"/>
      <c r="W173" s="7"/>
      <c r="X173" s="7"/>
      <c r="Y173" s="7"/>
      <c r="Z173" s="7"/>
      <c r="AA173" s="7"/>
    </row>
    <row r="174" ht="15.75" customHeight="1">
      <c r="A174" s="10" t="s">
        <v>7171</v>
      </c>
      <c r="B174" s="9" t="s">
        <v>7172</v>
      </c>
      <c r="C174" s="10" t="s">
        <v>7173</v>
      </c>
      <c r="D174" s="10" t="s">
        <v>7174</v>
      </c>
      <c r="E174" s="10" t="s">
        <v>7175</v>
      </c>
      <c r="F174" s="10" t="s">
        <v>7176</v>
      </c>
      <c r="G174" s="17" t="s">
        <v>104</v>
      </c>
      <c r="H174" s="7"/>
      <c r="I174" s="7"/>
      <c r="J174" s="7"/>
      <c r="K174" s="7"/>
      <c r="L174" s="7"/>
      <c r="M174" s="7"/>
      <c r="N174" s="7"/>
      <c r="O174" s="7"/>
      <c r="P174" s="7"/>
      <c r="Q174" s="7"/>
      <c r="R174" s="7"/>
      <c r="S174" s="7"/>
      <c r="T174" s="7"/>
      <c r="U174" s="7"/>
      <c r="V174" s="7"/>
      <c r="W174" s="7"/>
      <c r="X174" s="7"/>
      <c r="Y174" s="7"/>
      <c r="Z174" s="7"/>
      <c r="AA174" s="7"/>
    </row>
    <row r="175" ht="15.75" customHeight="1">
      <c r="A175" s="10" t="s">
        <v>7219</v>
      </c>
      <c r="B175" s="9" t="s">
        <v>7220</v>
      </c>
      <c r="C175" s="10" t="s">
        <v>7221</v>
      </c>
      <c r="D175" s="10" t="s">
        <v>7222</v>
      </c>
      <c r="E175" s="10" t="s">
        <v>7223</v>
      </c>
      <c r="F175" s="10" t="s">
        <v>7224</v>
      </c>
      <c r="G175" s="17" t="s">
        <v>104</v>
      </c>
      <c r="H175" s="7"/>
      <c r="I175" s="7"/>
      <c r="J175" s="7"/>
      <c r="K175" s="7"/>
      <c r="L175" s="7"/>
      <c r="M175" s="7"/>
      <c r="N175" s="7"/>
      <c r="O175" s="7"/>
      <c r="P175" s="7"/>
      <c r="Q175" s="7"/>
      <c r="R175" s="7"/>
      <c r="S175" s="7"/>
      <c r="T175" s="7"/>
      <c r="U175" s="7"/>
      <c r="V175" s="7"/>
      <c r="W175" s="7"/>
      <c r="X175" s="7"/>
      <c r="Y175" s="7"/>
      <c r="Z175" s="7"/>
      <c r="AA175" s="7"/>
    </row>
    <row r="176" ht="15.75" customHeight="1">
      <c r="A176" s="10" t="s">
        <v>7336</v>
      </c>
      <c r="B176" s="9" t="s">
        <v>7337</v>
      </c>
      <c r="C176" s="10" t="s">
        <v>7338</v>
      </c>
      <c r="D176" s="10" t="s">
        <v>7339</v>
      </c>
      <c r="E176" s="10" t="s">
        <v>7340</v>
      </c>
      <c r="F176" s="10" t="s">
        <v>7341</v>
      </c>
      <c r="G176" s="17" t="s">
        <v>104</v>
      </c>
      <c r="H176" s="7"/>
      <c r="I176" s="7"/>
      <c r="J176" s="7"/>
      <c r="K176" s="7"/>
      <c r="L176" s="7"/>
      <c r="M176" s="7"/>
      <c r="N176" s="7"/>
      <c r="O176" s="7"/>
      <c r="P176" s="7"/>
      <c r="Q176" s="7"/>
      <c r="R176" s="7"/>
      <c r="S176" s="7"/>
      <c r="T176" s="7"/>
      <c r="U176" s="7"/>
      <c r="V176" s="7"/>
      <c r="W176" s="7"/>
      <c r="X176" s="7"/>
      <c r="Y176" s="7"/>
      <c r="Z176" s="7"/>
      <c r="AA176" s="7"/>
    </row>
    <row r="177" ht="15.75" customHeight="1">
      <c r="A177" s="10" t="s">
        <v>7372</v>
      </c>
      <c r="B177" s="9" t="s">
        <v>7373</v>
      </c>
      <c r="C177" s="10" t="s">
        <v>7374</v>
      </c>
      <c r="D177" s="10" t="s">
        <v>7375</v>
      </c>
      <c r="E177" s="10" t="s">
        <v>7376</v>
      </c>
      <c r="F177" s="10" t="s">
        <v>7377</v>
      </c>
      <c r="G177" s="17" t="s">
        <v>14</v>
      </c>
      <c r="H177" s="7"/>
      <c r="I177" s="7"/>
      <c r="J177" s="7"/>
      <c r="K177" s="7"/>
      <c r="L177" s="7"/>
      <c r="M177" s="7"/>
      <c r="N177" s="7"/>
      <c r="O177" s="7"/>
      <c r="P177" s="7"/>
      <c r="Q177" s="7"/>
      <c r="R177" s="7"/>
      <c r="S177" s="7"/>
      <c r="T177" s="7"/>
      <c r="U177" s="7"/>
      <c r="V177" s="7"/>
      <c r="W177" s="7"/>
      <c r="X177" s="7"/>
      <c r="Y177" s="7"/>
      <c r="Z177" s="7"/>
      <c r="AA177" s="7"/>
    </row>
    <row r="178" ht="15.75" customHeight="1">
      <c r="A178" s="10" t="s">
        <v>7378</v>
      </c>
      <c r="B178" s="9" t="s">
        <v>7379</v>
      </c>
      <c r="C178" s="10" t="s">
        <v>7380</v>
      </c>
      <c r="D178" s="10" t="s">
        <v>7381</v>
      </c>
      <c r="E178" s="10" t="s">
        <v>7382</v>
      </c>
      <c r="F178" s="10" t="s">
        <v>7383</v>
      </c>
      <c r="G178" s="17" t="s">
        <v>14</v>
      </c>
      <c r="H178" s="7"/>
      <c r="I178" s="7"/>
      <c r="J178" s="7"/>
      <c r="K178" s="7"/>
      <c r="L178" s="7"/>
      <c r="M178" s="7"/>
      <c r="N178" s="7"/>
      <c r="O178" s="7"/>
      <c r="P178" s="7"/>
      <c r="Q178" s="7"/>
      <c r="R178" s="7"/>
      <c r="S178" s="7"/>
      <c r="T178" s="7"/>
      <c r="U178" s="7"/>
      <c r="V178" s="7"/>
      <c r="W178" s="7"/>
      <c r="X178" s="7"/>
      <c r="Y178" s="7"/>
      <c r="Z178" s="7"/>
      <c r="AA178" s="7"/>
    </row>
    <row r="179" ht="15.75" customHeight="1">
      <c r="A179" s="10" t="s">
        <v>7384</v>
      </c>
      <c r="B179" s="9" t="s">
        <v>7385</v>
      </c>
      <c r="C179" s="10" t="s">
        <v>7386</v>
      </c>
      <c r="D179" s="10" t="s">
        <v>7387</v>
      </c>
      <c r="E179" s="10" t="s">
        <v>7388</v>
      </c>
      <c r="F179" s="10" t="s">
        <v>7389</v>
      </c>
      <c r="G179" s="17" t="s">
        <v>14</v>
      </c>
      <c r="H179" s="7"/>
      <c r="I179" s="7"/>
      <c r="J179" s="7"/>
      <c r="K179" s="7"/>
      <c r="L179" s="7"/>
      <c r="M179" s="7"/>
      <c r="N179" s="7"/>
      <c r="O179" s="7"/>
      <c r="P179" s="7"/>
      <c r="Q179" s="7"/>
      <c r="R179" s="7"/>
      <c r="S179" s="7"/>
      <c r="T179" s="7"/>
      <c r="U179" s="7"/>
      <c r="V179" s="7"/>
      <c r="W179" s="7"/>
      <c r="X179" s="7"/>
      <c r="Y179" s="7"/>
      <c r="Z179" s="7"/>
      <c r="AA179" s="7"/>
    </row>
    <row r="180" ht="15.75" customHeight="1">
      <c r="A180" s="10" t="s">
        <v>7430</v>
      </c>
      <c r="B180" s="9" t="s">
        <v>7431</v>
      </c>
      <c r="C180" s="10" t="s">
        <v>7432</v>
      </c>
      <c r="D180" s="10" t="s">
        <v>7433</v>
      </c>
      <c r="E180" s="10" t="s">
        <v>7434</v>
      </c>
      <c r="F180" s="10" t="s">
        <v>7435</v>
      </c>
      <c r="G180" s="17" t="s">
        <v>14</v>
      </c>
      <c r="H180" s="7"/>
      <c r="I180" s="7"/>
      <c r="J180" s="7"/>
      <c r="K180" s="7"/>
      <c r="L180" s="7"/>
      <c r="M180" s="7"/>
      <c r="N180" s="7"/>
      <c r="O180" s="7"/>
      <c r="P180" s="7"/>
      <c r="Q180" s="7"/>
      <c r="R180" s="7"/>
      <c r="S180" s="7"/>
      <c r="T180" s="7"/>
      <c r="U180" s="7"/>
      <c r="V180" s="7"/>
      <c r="W180" s="7"/>
      <c r="X180" s="7"/>
      <c r="Y180" s="7"/>
      <c r="Z180" s="7"/>
      <c r="AA180" s="7"/>
    </row>
    <row r="181" ht="15.75" customHeight="1">
      <c r="A181" s="10" t="s">
        <v>7502</v>
      </c>
      <c r="B181" s="9" t="s">
        <v>7503</v>
      </c>
      <c r="C181" s="10" t="s">
        <v>7504</v>
      </c>
      <c r="D181" s="10" t="s">
        <v>7505</v>
      </c>
      <c r="E181" s="10" t="s">
        <v>7506</v>
      </c>
      <c r="F181" s="10" t="s">
        <v>7507</v>
      </c>
      <c r="G181" s="17" t="s">
        <v>104</v>
      </c>
      <c r="H181" s="7"/>
      <c r="I181" s="7"/>
      <c r="J181" s="7"/>
      <c r="K181" s="7"/>
      <c r="L181" s="7"/>
      <c r="M181" s="7"/>
      <c r="N181" s="7"/>
      <c r="O181" s="7"/>
      <c r="P181" s="7"/>
      <c r="Q181" s="7"/>
      <c r="R181" s="7"/>
      <c r="S181" s="7"/>
      <c r="T181" s="7"/>
      <c r="U181" s="7"/>
      <c r="V181" s="7"/>
      <c r="W181" s="7"/>
      <c r="X181" s="7"/>
      <c r="Y181" s="7"/>
      <c r="Z181" s="7"/>
      <c r="AA181" s="7"/>
    </row>
    <row r="182" ht="15.75" customHeight="1">
      <c r="A182" s="10" t="s">
        <v>7508</v>
      </c>
      <c r="B182" s="9" t="s">
        <v>7509</v>
      </c>
      <c r="C182" s="10" t="s">
        <v>7510</v>
      </c>
      <c r="D182" s="10" t="s">
        <v>7511</v>
      </c>
      <c r="E182" s="10" t="s">
        <v>7512</v>
      </c>
      <c r="F182" s="10" t="s">
        <v>7513</v>
      </c>
      <c r="G182" s="17" t="s">
        <v>14</v>
      </c>
      <c r="H182" s="7"/>
      <c r="I182" s="7"/>
      <c r="J182" s="7"/>
      <c r="K182" s="7"/>
      <c r="L182" s="7"/>
      <c r="M182" s="7"/>
      <c r="N182" s="7"/>
      <c r="O182" s="7"/>
      <c r="P182" s="7"/>
      <c r="Q182" s="7"/>
      <c r="R182" s="7"/>
      <c r="S182" s="7"/>
      <c r="T182" s="7"/>
      <c r="U182" s="7"/>
      <c r="V182" s="7"/>
      <c r="W182" s="7"/>
      <c r="X182" s="7"/>
      <c r="Y182" s="7"/>
      <c r="Z182" s="7"/>
      <c r="AA182" s="7"/>
    </row>
    <row r="183" ht="15.75" customHeight="1">
      <c r="A183" s="10" t="s">
        <v>7564</v>
      </c>
      <c r="B183" s="9" t="s">
        <v>7565</v>
      </c>
      <c r="C183" s="10" t="s">
        <v>7566</v>
      </c>
      <c r="D183" s="10" t="s">
        <v>7567</v>
      </c>
      <c r="E183" s="10" t="s">
        <v>7568</v>
      </c>
      <c r="F183" s="10" t="s">
        <v>7569</v>
      </c>
      <c r="G183" s="17" t="s">
        <v>104</v>
      </c>
      <c r="H183" s="7"/>
      <c r="I183" s="7"/>
      <c r="J183" s="7"/>
      <c r="K183" s="7"/>
      <c r="L183" s="7"/>
      <c r="M183" s="7"/>
      <c r="N183" s="7"/>
      <c r="O183" s="7"/>
      <c r="P183" s="7"/>
      <c r="Q183" s="7"/>
      <c r="R183" s="7"/>
      <c r="S183" s="7"/>
      <c r="T183" s="7"/>
      <c r="U183" s="7"/>
      <c r="V183" s="7"/>
      <c r="W183" s="7"/>
      <c r="X183" s="7"/>
      <c r="Y183" s="7"/>
      <c r="Z183" s="7"/>
      <c r="AA183" s="7"/>
    </row>
    <row r="184" ht="15.75" customHeight="1">
      <c r="A184" s="10" t="s">
        <v>7588</v>
      </c>
      <c r="B184" s="9" t="s">
        <v>7589</v>
      </c>
      <c r="C184" s="10" t="s">
        <v>7590</v>
      </c>
      <c r="D184" s="10" t="s">
        <v>7591</v>
      </c>
      <c r="E184" s="10" t="s">
        <v>7592</v>
      </c>
      <c r="F184" s="10" t="s">
        <v>7593</v>
      </c>
      <c r="G184" s="17" t="s">
        <v>14</v>
      </c>
      <c r="H184" s="7"/>
      <c r="I184" s="7"/>
      <c r="J184" s="7"/>
      <c r="K184" s="7"/>
      <c r="L184" s="7"/>
      <c r="M184" s="7"/>
      <c r="N184" s="7"/>
      <c r="O184" s="7"/>
      <c r="P184" s="7"/>
      <c r="Q184" s="7"/>
      <c r="R184" s="7"/>
      <c r="S184" s="7"/>
      <c r="T184" s="7"/>
      <c r="U184" s="7"/>
      <c r="V184" s="7"/>
      <c r="W184" s="7"/>
      <c r="X184" s="7"/>
      <c r="Y184" s="7"/>
      <c r="Z184" s="7"/>
      <c r="AA184" s="7"/>
    </row>
    <row r="185" ht="15.75" customHeight="1">
      <c r="A185" s="10" t="s">
        <v>7618</v>
      </c>
      <c r="B185" s="9" t="s">
        <v>7619</v>
      </c>
      <c r="C185" s="10" t="s">
        <v>7620</v>
      </c>
      <c r="D185" s="10" t="s">
        <v>7621</v>
      </c>
      <c r="E185" s="10" t="s">
        <v>7622</v>
      </c>
      <c r="F185" s="10" t="s">
        <v>7623</v>
      </c>
      <c r="G185" s="17" t="s">
        <v>14</v>
      </c>
      <c r="H185" s="7"/>
      <c r="I185" s="7"/>
      <c r="J185" s="7"/>
      <c r="K185" s="7"/>
      <c r="L185" s="7"/>
      <c r="M185" s="7"/>
      <c r="N185" s="7"/>
      <c r="O185" s="7"/>
      <c r="P185" s="7"/>
      <c r="Q185" s="7"/>
      <c r="R185" s="7"/>
      <c r="S185" s="7"/>
      <c r="T185" s="7"/>
      <c r="U185" s="7"/>
      <c r="V185" s="7"/>
      <c r="W185" s="7"/>
      <c r="X185" s="7"/>
      <c r="Y185" s="7"/>
      <c r="Z185" s="7"/>
      <c r="AA185" s="7"/>
    </row>
    <row r="186" ht="15.75" customHeight="1">
      <c r="A186" s="10" t="s">
        <v>7677</v>
      </c>
      <c r="B186" s="9" t="s">
        <v>7678</v>
      </c>
      <c r="C186" s="10" t="s">
        <v>7679</v>
      </c>
      <c r="D186" s="10" t="s">
        <v>7680</v>
      </c>
      <c r="E186" s="10" t="s">
        <v>7681</v>
      </c>
      <c r="F186" s="10" t="s">
        <v>7682</v>
      </c>
      <c r="G186" s="17" t="s">
        <v>14</v>
      </c>
      <c r="H186" s="7"/>
      <c r="I186" s="7"/>
      <c r="J186" s="7"/>
      <c r="K186" s="7"/>
      <c r="L186" s="7"/>
      <c r="M186" s="7"/>
      <c r="N186" s="7"/>
      <c r="O186" s="7"/>
      <c r="P186" s="7"/>
      <c r="Q186" s="7"/>
      <c r="R186" s="7"/>
      <c r="S186" s="7"/>
      <c r="T186" s="7"/>
      <c r="U186" s="7"/>
      <c r="V186" s="7"/>
      <c r="W186" s="7"/>
      <c r="X186" s="7"/>
      <c r="Y186" s="7"/>
      <c r="Z186" s="7"/>
      <c r="AA186" s="7"/>
    </row>
    <row r="187" ht="15.75" customHeight="1">
      <c r="A187" s="10" t="s">
        <v>7683</v>
      </c>
      <c r="B187" s="9" t="s">
        <v>7684</v>
      </c>
      <c r="C187" s="10" t="s">
        <v>7685</v>
      </c>
      <c r="D187" s="10" t="s">
        <v>7686</v>
      </c>
      <c r="E187" s="10" t="s">
        <v>7687</v>
      </c>
      <c r="F187" s="10" t="s">
        <v>7688</v>
      </c>
      <c r="G187" s="17" t="s">
        <v>14</v>
      </c>
      <c r="H187" s="7"/>
      <c r="I187" s="7"/>
      <c r="J187" s="7"/>
      <c r="K187" s="7"/>
      <c r="L187" s="7"/>
      <c r="M187" s="7"/>
      <c r="N187" s="7"/>
      <c r="O187" s="7"/>
      <c r="P187" s="7"/>
      <c r="Q187" s="7"/>
      <c r="R187" s="7"/>
      <c r="S187" s="7"/>
      <c r="T187" s="7"/>
      <c r="U187" s="7"/>
      <c r="V187" s="7"/>
      <c r="W187" s="7"/>
      <c r="X187" s="7"/>
      <c r="Y187" s="7"/>
      <c r="Z187" s="7"/>
      <c r="AA187" s="7"/>
    </row>
    <row r="188" ht="15.75" customHeight="1">
      <c r="A188" s="10" t="s">
        <v>7695</v>
      </c>
      <c r="B188" s="9" t="s">
        <v>7696</v>
      </c>
      <c r="C188" s="10" t="s">
        <v>7697</v>
      </c>
      <c r="D188" s="10" t="s">
        <v>7698</v>
      </c>
      <c r="E188" s="10" t="s">
        <v>7699</v>
      </c>
      <c r="F188" s="10" t="s">
        <v>7700</v>
      </c>
      <c r="G188" s="17" t="s">
        <v>14</v>
      </c>
      <c r="H188" s="7"/>
      <c r="I188" s="7"/>
      <c r="J188" s="7"/>
      <c r="K188" s="7"/>
      <c r="L188" s="7"/>
      <c r="M188" s="7"/>
      <c r="N188" s="7"/>
      <c r="O188" s="7"/>
      <c r="P188" s="7"/>
      <c r="Q188" s="7"/>
      <c r="R188" s="7"/>
      <c r="S188" s="7"/>
      <c r="T188" s="7"/>
      <c r="U188" s="7"/>
      <c r="V188" s="7"/>
      <c r="W188" s="7"/>
      <c r="X188" s="7"/>
      <c r="Y188" s="7"/>
      <c r="Z188" s="7"/>
      <c r="AA188" s="7"/>
    </row>
    <row r="189" ht="15.75" customHeight="1">
      <c r="A189" s="10" t="s">
        <v>7778</v>
      </c>
      <c r="B189" s="9" t="s">
        <v>7779</v>
      </c>
      <c r="C189" s="10" t="s">
        <v>7780</v>
      </c>
      <c r="D189" s="10" t="s">
        <v>7781</v>
      </c>
      <c r="E189" s="10" t="s">
        <v>7782</v>
      </c>
      <c r="F189" s="10" t="s">
        <v>7783</v>
      </c>
      <c r="G189" s="17" t="s">
        <v>104</v>
      </c>
      <c r="H189" s="7"/>
      <c r="I189" s="7"/>
      <c r="J189" s="7"/>
      <c r="K189" s="7"/>
      <c r="L189" s="7"/>
      <c r="M189" s="7"/>
      <c r="N189" s="7"/>
      <c r="O189" s="7"/>
      <c r="P189" s="7"/>
      <c r="Q189" s="7"/>
      <c r="R189" s="7"/>
      <c r="S189" s="7"/>
      <c r="T189" s="7"/>
      <c r="U189" s="7"/>
      <c r="V189" s="7"/>
      <c r="W189" s="7"/>
      <c r="X189" s="7"/>
      <c r="Y189" s="7"/>
      <c r="Z189" s="7"/>
      <c r="AA189" s="7"/>
    </row>
    <row r="190" ht="15.75" customHeight="1">
      <c r="A190" s="10" t="s">
        <v>7784</v>
      </c>
      <c r="B190" s="9" t="s">
        <v>7785</v>
      </c>
      <c r="C190" s="10" t="s">
        <v>7786</v>
      </c>
      <c r="D190" s="10" t="s">
        <v>7787</v>
      </c>
      <c r="E190" s="10" t="s">
        <v>7788</v>
      </c>
      <c r="F190" s="10" t="s">
        <v>7789</v>
      </c>
      <c r="G190" s="17" t="s">
        <v>14</v>
      </c>
      <c r="H190" s="7"/>
      <c r="I190" s="7"/>
      <c r="J190" s="7"/>
      <c r="K190" s="7"/>
      <c r="L190" s="7"/>
      <c r="M190" s="7"/>
      <c r="N190" s="7"/>
      <c r="O190" s="7"/>
      <c r="P190" s="7"/>
      <c r="Q190" s="7"/>
      <c r="R190" s="7"/>
      <c r="S190" s="7"/>
      <c r="T190" s="7"/>
      <c r="U190" s="7"/>
      <c r="V190" s="7"/>
      <c r="W190" s="7"/>
      <c r="X190" s="7"/>
      <c r="Y190" s="7"/>
      <c r="Z190" s="7"/>
      <c r="AA190" s="7"/>
    </row>
    <row r="191" ht="15.75" customHeight="1">
      <c r="A191" s="10" t="s">
        <v>7825</v>
      </c>
      <c r="B191" s="9" t="s">
        <v>7826</v>
      </c>
      <c r="C191" s="10" t="s">
        <v>7827</v>
      </c>
      <c r="D191" s="10" t="s">
        <v>7828</v>
      </c>
      <c r="E191" s="10" t="s">
        <v>7829</v>
      </c>
      <c r="F191" s="10" t="s">
        <v>7830</v>
      </c>
      <c r="G191" s="17" t="s">
        <v>104</v>
      </c>
      <c r="H191" s="7"/>
      <c r="I191" s="7"/>
      <c r="J191" s="7"/>
      <c r="K191" s="7"/>
      <c r="L191" s="7"/>
      <c r="M191" s="7"/>
      <c r="N191" s="7"/>
      <c r="O191" s="7"/>
      <c r="P191" s="7"/>
      <c r="Q191" s="7"/>
      <c r="R191" s="7"/>
      <c r="S191" s="7"/>
      <c r="T191" s="7"/>
      <c r="U191" s="7"/>
      <c r="V191" s="7"/>
      <c r="W191" s="7"/>
      <c r="X191" s="7"/>
      <c r="Y191" s="7"/>
      <c r="Z191" s="7"/>
      <c r="AA191" s="7"/>
    </row>
    <row r="192" ht="15.75" customHeight="1">
      <c r="A192" s="10" t="s">
        <v>7831</v>
      </c>
      <c r="B192" s="9" t="s">
        <v>7832</v>
      </c>
      <c r="C192" s="10" t="s">
        <v>7833</v>
      </c>
      <c r="D192" s="10" t="s">
        <v>7834</v>
      </c>
      <c r="E192" s="10" t="s">
        <v>7835</v>
      </c>
      <c r="F192" s="10" t="s">
        <v>7836</v>
      </c>
      <c r="G192" s="17" t="s">
        <v>14</v>
      </c>
      <c r="H192" s="7"/>
      <c r="I192" s="7"/>
      <c r="J192" s="7"/>
      <c r="K192" s="7"/>
      <c r="L192" s="7"/>
      <c r="M192" s="7"/>
      <c r="N192" s="7"/>
      <c r="O192" s="7"/>
      <c r="P192" s="7"/>
      <c r="Q192" s="7"/>
      <c r="R192" s="7"/>
      <c r="S192" s="7"/>
      <c r="T192" s="7"/>
      <c r="U192" s="7"/>
      <c r="V192" s="7"/>
      <c r="W192" s="7"/>
      <c r="X192" s="7"/>
      <c r="Y192" s="7"/>
      <c r="Z192" s="7"/>
      <c r="AA192" s="7"/>
    </row>
    <row r="193" ht="15.75" customHeight="1">
      <c r="A193" s="10" t="s">
        <v>7843</v>
      </c>
      <c r="B193" s="9" t="s">
        <v>7844</v>
      </c>
      <c r="C193" s="10" t="s">
        <v>7845</v>
      </c>
      <c r="D193" s="10" t="s">
        <v>7846</v>
      </c>
      <c r="E193" s="10" t="s">
        <v>7847</v>
      </c>
      <c r="F193" s="10" t="s">
        <v>7848</v>
      </c>
      <c r="G193" s="17" t="s">
        <v>104</v>
      </c>
      <c r="H193" s="7"/>
      <c r="I193" s="7"/>
      <c r="J193" s="7"/>
      <c r="K193" s="7"/>
      <c r="L193" s="7"/>
      <c r="M193" s="7"/>
      <c r="N193" s="7"/>
      <c r="O193" s="7"/>
      <c r="P193" s="7"/>
      <c r="Q193" s="7"/>
      <c r="R193" s="7"/>
      <c r="S193" s="7"/>
      <c r="T193" s="7"/>
      <c r="U193" s="7"/>
      <c r="V193" s="7"/>
      <c r="W193" s="7"/>
      <c r="X193" s="7"/>
      <c r="Y193" s="7"/>
      <c r="Z193" s="7"/>
      <c r="AA193" s="7"/>
    </row>
    <row r="194" ht="15.75" customHeight="1">
      <c r="A194" s="10" t="s">
        <v>7855</v>
      </c>
      <c r="B194" s="9" t="s">
        <v>7856</v>
      </c>
      <c r="C194" s="10" t="s">
        <v>7221</v>
      </c>
      <c r="D194" s="10" t="s">
        <v>7857</v>
      </c>
      <c r="E194" s="10" t="s">
        <v>7858</v>
      </c>
      <c r="F194" s="10" t="s">
        <v>7859</v>
      </c>
      <c r="G194" s="17" t="s">
        <v>104</v>
      </c>
      <c r="H194" s="7"/>
      <c r="I194" s="7"/>
      <c r="J194" s="7"/>
      <c r="K194" s="7"/>
      <c r="L194" s="7"/>
      <c r="M194" s="7"/>
      <c r="N194" s="7"/>
      <c r="O194" s="7"/>
      <c r="P194" s="7"/>
      <c r="Q194" s="7"/>
      <c r="R194" s="7"/>
      <c r="S194" s="7"/>
      <c r="T194" s="7"/>
      <c r="U194" s="7"/>
      <c r="V194" s="7"/>
      <c r="W194" s="7"/>
      <c r="X194" s="7"/>
      <c r="Y194" s="7"/>
      <c r="Z194" s="7"/>
      <c r="AA194" s="7"/>
    </row>
    <row r="195" ht="15.75" customHeight="1">
      <c r="A195" s="10" t="s">
        <v>7895</v>
      </c>
      <c r="B195" s="9" t="s">
        <v>7896</v>
      </c>
      <c r="C195" s="10" t="s">
        <v>7897</v>
      </c>
      <c r="D195" s="10" t="s">
        <v>7898</v>
      </c>
      <c r="E195" s="10" t="s">
        <v>7899</v>
      </c>
      <c r="F195" s="10" t="s">
        <v>7900</v>
      </c>
      <c r="G195" s="17" t="s">
        <v>104</v>
      </c>
      <c r="H195" s="7"/>
      <c r="I195" s="7"/>
      <c r="J195" s="7"/>
      <c r="K195" s="7"/>
      <c r="L195" s="7"/>
      <c r="M195" s="7"/>
      <c r="N195" s="7"/>
      <c r="O195" s="7"/>
      <c r="P195" s="7"/>
      <c r="Q195" s="7"/>
      <c r="R195" s="7"/>
      <c r="S195" s="7"/>
      <c r="T195" s="7"/>
      <c r="U195" s="7"/>
      <c r="V195" s="7"/>
      <c r="W195" s="7"/>
      <c r="X195" s="7"/>
      <c r="Y195" s="7"/>
      <c r="Z195" s="7"/>
      <c r="AA195" s="7"/>
    </row>
    <row r="196" ht="15.75" customHeight="1">
      <c r="A196" s="10" t="s">
        <v>7901</v>
      </c>
      <c r="B196" s="9" t="s">
        <v>7902</v>
      </c>
      <c r="C196" s="10" t="s">
        <v>7903</v>
      </c>
      <c r="D196" s="10" t="s">
        <v>7904</v>
      </c>
      <c r="E196" s="10" t="s">
        <v>7905</v>
      </c>
      <c r="F196" s="10" t="s">
        <v>7906</v>
      </c>
      <c r="G196" s="17" t="s">
        <v>104</v>
      </c>
      <c r="H196" s="7"/>
      <c r="I196" s="7"/>
      <c r="J196" s="7"/>
      <c r="K196" s="7"/>
      <c r="L196" s="7"/>
      <c r="M196" s="7"/>
      <c r="N196" s="7"/>
      <c r="O196" s="7"/>
      <c r="P196" s="7"/>
      <c r="Q196" s="7"/>
      <c r="R196" s="7"/>
      <c r="S196" s="7"/>
      <c r="T196" s="7"/>
      <c r="U196" s="7"/>
      <c r="V196" s="7"/>
      <c r="W196" s="7"/>
      <c r="X196" s="7"/>
      <c r="Y196" s="7"/>
      <c r="Z196" s="7"/>
      <c r="AA196" s="7"/>
    </row>
    <row r="197" ht="15.75" customHeight="1">
      <c r="A197" s="10" t="s">
        <v>7913</v>
      </c>
      <c r="B197" s="9" t="s">
        <v>7914</v>
      </c>
      <c r="C197" s="10" t="s">
        <v>7915</v>
      </c>
      <c r="D197" s="10" t="s">
        <v>7916</v>
      </c>
      <c r="E197" s="10" t="s">
        <v>7917</v>
      </c>
      <c r="F197" s="10" t="s">
        <v>7918</v>
      </c>
      <c r="G197" s="17" t="s">
        <v>104</v>
      </c>
      <c r="H197" s="18"/>
      <c r="I197" s="18"/>
      <c r="J197" s="18"/>
      <c r="K197" s="18"/>
      <c r="L197" s="18"/>
      <c r="M197" s="18"/>
      <c r="N197" s="18"/>
      <c r="O197" s="18"/>
      <c r="P197" s="18"/>
      <c r="Q197" s="18"/>
      <c r="R197" s="18"/>
      <c r="S197" s="18"/>
      <c r="T197" s="18"/>
      <c r="U197" s="18"/>
      <c r="V197" s="18"/>
      <c r="W197" s="18"/>
      <c r="X197" s="18"/>
      <c r="Y197" s="18"/>
      <c r="Z197" s="18"/>
      <c r="AA197" s="18"/>
    </row>
    <row r="198" ht="15.75" customHeight="1">
      <c r="A198" s="10" t="s">
        <v>7967</v>
      </c>
      <c r="B198" s="9" t="s">
        <v>7968</v>
      </c>
      <c r="C198" s="10" t="s">
        <v>7969</v>
      </c>
      <c r="D198" s="10" t="s">
        <v>7970</v>
      </c>
      <c r="E198" s="10" t="s">
        <v>7971</v>
      </c>
      <c r="F198" s="10" t="s">
        <v>7972</v>
      </c>
      <c r="G198" s="17" t="s">
        <v>14</v>
      </c>
      <c r="H198" s="18"/>
      <c r="I198" s="18"/>
      <c r="J198" s="18"/>
      <c r="K198" s="18"/>
      <c r="L198" s="18"/>
      <c r="M198" s="18"/>
      <c r="N198" s="18"/>
      <c r="O198" s="18"/>
      <c r="P198" s="18"/>
      <c r="Q198" s="18"/>
      <c r="R198" s="18"/>
      <c r="S198" s="18"/>
      <c r="T198" s="18"/>
      <c r="U198" s="18"/>
      <c r="V198" s="18"/>
      <c r="W198" s="18"/>
      <c r="X198" s="18"/>
      <c r="Y198" s="18"/>
      <c r="Z198" s="18"/>
      <c r="AA198" s="18"/>
    </row>
    <row r="199" ht="15.75" customHeight="1">
      <c r="A199" s="10" t="s">
        <v>8008</v>
      </c>
      <c r="B199" s="9" t="s">
        <v>8009</v>
      </c>
      <c r="C199" s="10" t="s">
        <v>8010</v>
      </c>
      <c r="D199" s="10" t="s">
        <v>8011</v>
      </c>
      <c r="E199" s="10" t="s">
        <v>8012</v>
      </c>
      <c r="F199" s="10" t="s">
        <v>8013</v>
      </c>
      <c r="G199" s="17" t="s">
        <v>14</v>
      </c>
      <c r="H199" s="18"/>
      <c r="I199" s="18"/>
      <c r="J199" s="18"/>
      <c r="K199" s="18"/>
      <c r="L199" s="18"/>
      <c r="M199" s="18"/>
      <c r="N199" s="18"/>
      <c r="O199" s="18"/>
      <c r="P199" s="18"/>
      <c r="Q199" s="18"/>
      <c r="R199" s="18"/>
      <c r="S199" s="18"/>
      <c r="T199" s="18"/>
      <c r="U199" s="18"/>
      <c r="V199" s="18"/>
      <c r="W199" s="18"/>
      <c r="X199" s="18"/>
      <c r="Y199" s="18"/>
      <c r="Z199" s="18"/>
      <c r="AA199" s="18"/>
    </row>
    <row r="200" ht="15.75" customHeight="1">
      <c r="A200" s="10" t="s">
        <v>8038</v>
      </c>
      <c r="B200" s="9" t="s">
        <v>8039</v>
      </c>
      <c r="C200" s="10" t="s">
        <v>8040</v>
      </c>
      <c r="D200" s="10" t="s">
        <v>8041</v>
      </c>
      <c r="E200" s="10" t="s">
        <v>8042</v>
      </c>
      <c r="F200" s="10" t="s">
        <v>8043</v>
      </c>
      <c r="G200" s="17" t="s">
        <v>14</v>
      </c>
      <c r="H200" s="18"/>
      <c r="I200" s="18"/>
      <c r="J200" s="18"/>
      <c r="K200" s="18"/>
      <c r="L200" s="18"/>
      <c r="M200" s="18"/>
      <c r="N200" s="18"/>
      <c r="O200" s="18"/>
      <c r="P200" s="18"/>
      <c r="Q200" s="18"/>
      <c r="R200" s="18"/>
      <c r="S200" s="18"/>
      <c r="T200" s="18"/>
      <c r="U200" s="18"/>
      <c r="V200" s="18"/>
      <c r="W200" s="18"/>
      <c r="X200" s="18"/>
      <c r="Y200" s="18"/>
      <c r="Z200" s="18"/>
      <c r="AA200" s="18"/>
    </row>
    <row r="201" ht="15.75" customHeight="1">
      <c r="A201" s="10" t="s">
        <v>8044</v>
      </c>
      <c r="B201" s="9" t="s">
        <v>8045</v>
      </c>
      <c r="C201" s="10" t="s">
        <v>8046</v>
      </c>
      <c r="D201" s="10" t="s">
        <v>8047</v>
      </c>
      <c r="E201" s="10" t="s">
        <v>8048</v>
      </c>
      <c r="F201" s="10" t="s">
        <v>8049</v>
      </c>
      <c r="G201" s="17" t="s">
        <v>14</v>
      </c>
      <c r="H201" s="18"/>
      <c r="I201" s="18"/>
      <c r="J201" s="18"/>
      <c r="K201" s="18"/>
      <c r="L201" s="18"/>
      <c r="M201" s="18"/>
      <c r="N201" s="18"/>
      <c r="O201" s="18"/>
      <c r="P201" s="18"/>
      <c r="Q201" s="18"/>
      <c r="R201" s="18"/>
      <c r="S201" s="18"/>
      <c r="T201" s="18"/>
      <c r="U201" s="18"/>
      <c r="V201" s="18"/>
      <c r="W201" s="18"/>
      <c r="X201" s="18"/>
      <c r="Y201" s="18"/>
      <c r="Z201" s="18"/>
      <c r="AA201" s="18"/>
    </row>
    <row r="202" ht="15.75" customHeight="1">
      <c r="A202" s="10" t="s">
        <v>8074</v>
      </c>
      <c r="B202" s="9" t="s">
        <v>8075</v>
      </c>
      <c r="C202" s="10" t="s">
        <v>8076</v>
      </c>
      <c r="D202" s="10" t="s">
        <v>8077</v>
      </c>
      <c r="E202" s="10" t="s">
        <v>8078</v>
      </c>
      <c r="F202" s="10" t="s">
        <v>8079</v>
      </c>
      <c r="G202" s="17" t="s">
        <v>14</v>
      </c>
      <c r="H202" s="18"/>
      <c r="I202" s="18"/>
      <c r="J202" s="18"/>
      <c r="K202" s="18"/>
      <c r="L202" s="18"/>
      <c r="M202" s="18"/>
      <c r="N202" s="18"/>
      <c r="O202" s="18"/>
      <c r="P202" s="18"/>
      <c r="Q202" s="18"/>
      <c r="R202" s="18"/>
      <c r="S202" s="18"/>
      <c r="T202" s="18"/>
      <c r="U202" s="18"/>
      <c r="V202" s="18"/>
      <c r="W202" s="18"/>
      <c r="X202" s="18"/>
      <c r="Y202" s="18"/>
      <c r="Z202" s="18"/>
      <c r="AA202" s="18"/>
    </row>
    <row r="203" ht="15.75" customHeight="1">
      <c r="A203" s="10" t="s">
        <v>8086</v>
      </c>
      <c r="B203" s="9" t="s">
        <v>8087</v>
      </c>
      <c r="C203" s="10" t="s">
        <v>8088</v>
      </c>
      <c r="D203" s="10" t="s">
        <v>8089</v>
      </c>
      <c r="E203" s="10" t="s">
        <v>8090</v>
      </c>
      <c r="F203" s="10" t="s">
        <v>8091</v>
      </c>
      <c r="G203" s="17" t="s">
        <v>14</v>
      </c>
      <c r="H203" s="18"/>
      <c r="I203" s="18"/>
      <c r="J203" s="18"/>
      <c r="K203" s="18"/>
      <c r="L203" s="18"/>
      <c r="M203" s="18"/>
      <c r="N203" s="18"/>
      <c r="O203" s="18"/>
      <c r="P203" s="18"/>
      <c r="Q203" s="18"/>
      <c r="R203" s="18"/>
      <c r="S203" s="18"/>
      <c r="T203" s="18"/>
      <c r="U203" s="18"/>
      <c r="V203" s="18"/>
      <c r="W203" s="18"/>
      <c r="X203" s="18"/>
      <c r="Y203" s="18"/>
      <c r="Z203" s="18"/>
      <c r="AA203" s="18"/>
    </row>
    <row r="204" ht="15.75" customHeight="1">
      <c r="A204" s="10" t="s">
        <v>8130</v>
      </c>
      <c r="B204" s="9" t="s">
        <v>8131</v>
      </c>
      <c r="C204" s="10" t="s">
        <v>8132</v>
      </c>
      <c r="D204" s="10" t="s">
        <v>8133</v>
      </c>
      <c r="E204" s="10" t="s">
        <v>8134</v>
      </c>
      <c r="F204" s="10" t="s">
        <v>8135</v>
      </c>
      <c r="G204" s="17" t="s">
        <v>14</v>
      </c>
      <c r="H204" s="18"/>
      <c r="I204" s="18"/>
      <c r="J204" s="18"/>
      <c r="K204" s="18"/>
      <c r="L204" s="18"/>
      <c r="M204" s="18"/>
      <c r="N204" s="18"/>
      <c r="O204" s="18"/>
      <c r="P204" s="18"/>
      <c r="Q204" s="18"/>
      <c r="R204" s="18"/>
      <c r="S204" s="18"/>
      <c r="T204" s="18"/>
      <c r="U204" s="18"/>
      <c r="V204" s="18"/>
      <c r="W204" s="18"/>
      <c r="X204" s="18"/>
      <c r="Y204" s="18"/>
      <c r="Z204" s="18"/>
      <c r="AA204" s="18"/>
    </row>
    <row r="205" ht="15.75" customHeight="1">
      <c r="A205" s="10" t="s">
        <v>8154</v>
      </c>
      <c r="B205" s="9" t="s">
        <v>8155</v>
      </c>
      <c r="C205" s="10" t="s">
        <v>8156</v>
      </c>
      <c r="D205" s="10" t="s">
        <v>8157</v>
      </c>
      <c r="E205" s="10" t="s">
        <v>8158</v>
      </c>
      <c r="F205" s="10" t="s">
        <v>8159</v>
      </c>
      <c r="G205" s="17" t="s">
        <v>14</v>
      </c>
      <c r="H205" s="18"/>
      <c r="I205" s="18"/>
      <c r="J205" s="18"/>
      <c r="K205" s="18"/>
      <c r="L205" s="18"/>
      <c r="M205" s="18"/>
      <c r="N205" s="18"/>
      <c r="O205" s="18"/>
      <c r="P205" s="18"/>
      <c r="Q205" s="18"/>
      <c r="R205" s="18"/>
      <c r="S205" s="18"/>
      <c r="T205" s="18"/>
      <c r="U205" s="18"/>
      <c r="V205" s="18"/>
      <c r="W205" s="18"/>
      <c r="X205" s="18"/>
      <c r="Y205" s="18"/>
      <c r="Z205" s="18"/>
      <c r="AA205" s="18"/>
    </row>
    <row r="206" ht="15.75" customHeight="1">
      <c r="A206" s="10" t="s">
        <v>8172</v>
      </c>
      <c r="B206" s="9" t="s">
        <v>8173</v>
      </c>
      <c r="C206" s="10" t="s">
        <v>8174</v>
      </c>
      <c r="D206" s="10" t="s">
        <v>8175</v>
      </c>
      <c r="E206" s="10" t="s">
        <v>8176</v>
      </c>
      <c r="F206" s="10" t="s">
        <v>8177</v>
      </c>
      <c r="G206" s="17" t="s">
        <v>104</v>
      </c>
      <c r="H206" s="18"/>
      <c r="I206" s="18"/>
      <c r="J206" s="18"/>
      <c r="K206" s="18"/>
      <c r="L206" s="18"/>
      <c r="M206" s="18"/>
      <c r="N206" s="18"/>
      <c r="O206" s="18"/>
      <c r="P206" s="18"/>
      <c r="Q206" s="18"/>
      <c r="R206" s="18"/>
      <c r="S206" s="18"/>
      <c r="T206" s="18"/>
      <c r="U206" s="18"/>
      <c r="V206" s="18"/>
      <c r="W206" s="18"/>
      <c r="X206" s="18"/>
      <c r="Y206" s="18"/>
      <c r="Z206" s="18"/>
      <c r="AA206" s="18"/>
    </row>
    <row r="207" ht="15.75" customHeight="1">
      <c r="A207" s="10" t="s">
        <v>8214</v>
      </c>
      <c r="B207" s="9" t="s">
        <v>8215</v>
      </c>
      <c r="C207" s="10" t="s">
        <v>8216</v>
      </c>
      <c r="D207" s="10" t="s">
        <v>8217</v>
      </c>
      <c r="E207" s="10" t="s">
        <v>8218</v>
      </c>
      <c r="F207" s="10" t="s">
        <v>8219</v>
      </c>
      <c r="G207" s="17" t="s">
        <v>104</v>
      </c>
      <c r="H207" s="18"/>
      <c r="I207" s="18"/>
      <c r="J207" s="18"/>
      <c r="K207" s="18"/>
      <c r="L207" s="18"/>
      <c r="M207" s="18"/>
      <c r="N207" s="18"/>
      <c r="O207" s="18"/>
      <c r="P207" s="18"/>
      <c r="Q207" s="18"/>
      <c r="R207" s="18"/>
      <c r="S207" s="18"/>
      <c r="T207" s="18"/>
      <c r="U207" s="18"/>
      <c r="V207" s="18"/>
      <c r="W207" s="18"/>
      <c r="X207" s="18"/>
      <c r="Y207" s="18"/>
      <c r="Z207" s="18"/>
      <c r="AA207" s="18"/>
    </row>
    <row r="208" ht="15.75" customHeight="1">
      <c r="A208" s="10" t="s">
        <v>8283</v>
      </c>
      <c r="B208" s="9" t="s">
        <v>8284</v>
      </c>
      <c r="C208" s="10" t="s">
        <v>8285</v>
      </c>
      <c r="D208" s="10" t="s">
        <v>8286</v>
      </c>
      <c r="E208" s="10" t="s">
        <v>8287</v>
      </c>
      <c r="F208" s="10" t="s">
        <v>8288</v>
      </c>
      <c r="G208" s="17" t="s">
        <v>104</v>
      </c>
      <c r="H208" s="18"/>
      <c r="I208" s="18"/>
      <c r="J208" s="18"/>
      <c r="K208" s="18"/>
      <c r="L208" s="18"/>
      <c r="M208" s="18"/>
      <c r="N208" s="18"/>
      <c r="O208" s="18"/>
      <c r="P208" s="18"/>
      <c r="Q208" s="18"/>
      <c r="R208" s="18"/>
      <c r="S208" s="18"/>
      <c r="T208" s="18"/>
      <c r="U208" s="18"/>
      <c r="V208" s="18"/>
      <c r="W208" s="18"/>
      <c r="X208" s="18"/>
      <c r="Y208" s="18"/>
      <c r="Z208" s="18"/>
      <c r="AA208" s="18"/>
    </row>
    <row r="209" ht="15.75" customHeight="1">
      <c r="A209" s="10" t="s">
        <v>8329</v>
      </c>
      <c r="B209" s="9" t="s">
        <v>8330</v>
      </c>
      <c r="C209" s="10" t="s">
        <v>8331</v>
      </c>
      <c r="D209" s="10" t="s">
        <v>8332</v>
      </c>
      <c r="E209" s="10" t="s">
        <v>8333</v>
      </c>
      <c r="F209" s="10" t="s">
        <v>8334</v>
      </c>
      <c r="G209" s="17" t="s">
        <v>104</v>
      </c>
      <c r="H209" s="18"/>
      <c r="I209" s="18"/>
      <c r="J209" s="18"/>
      <c r="K209" s="18"/>
      <c r="L209" s="18"/>
      <c r="M209" s="18"/>
      <c r="N209" s="18"/>
      <c r="O209" s="18"/>
      <c r="P209" s="18"/>
      <c r="Q209" s="18"/>
      <c r="R209" s="18"/>
      <c r="S209" s="18"/>
      <c r="T209" s="18"/>
      <c r="U209" s="18"/>
      <c r="V209" s="18"/>
      <c r="W209" s="18"/>
      <c r="X209" s="18"/>
      <c r="Y209" s="18"/>
      <c r="Z209" s="18"/>
      <c r="AA209" s="18"/>
    </row>
    <row r="210" ht="15.75" customHeight="1">
      <c r="A210" s="10" t="s">
        <v>8335</v>
      </c>
      <c r="B210" s="9" t="s">
        <v>8336</v>
      </c>
      <c r="C210" s="10" t="s">
        <v>8337</v>
      </c>
      <c r="D210" s="10" t="s">
        <v>8338</v>
      </c>
      <c r="E210" s="10" t="s">
        <v>8339</v>
      </c>
      <c r="F210" s="10" t="s">
        <v>8340</v>
      </c>
      <c r="G210" s="17" t="s">
        <v>104</v>
      </c>
      <c r="H210" s="18"/>
      <c r="I210" s="18"/>
      <c r="J210" s="18"/>
      <c r="K210" s="18"/>
      <c r="L210" s="18"/>
      <c r="M210" s="18"/>
      <c r="N210" s="18"/>
      <c r="O210" s="18"/>
      <c r="P210" s="18"/>
      <c r="Q210" s="18"/>
      <c r="R210" s="18"/>
      <c r="S210" s="18"/>
      <c r="T210" s="18"/>
      <c r="U210" s="18"/>
      <c r="V210" s="18"/>
      <c r="W210" s="18"/>
      <c r="X210" s="18"/>
      <c r="Y210" s="18"/>
      <c r="Z210" s="18"/>
      <c r="AA210" s="18"/>
    </row>
    <row r="211" ht="15.75" customHeight="1">
      <c r="A211" s="10" t="s">
        <v>8377</v>
      </c>
      <c r="B211" s="9" t="s">
        <v>8378</v>
      </c>
      <c r="C211" s="10" t="s">
        <v>215</v>
      </c>
      <c r="D211" s="10" t="s">
        <v>8379</v>
      </c>
      <c r="E211" s="10" t="s">
        <v>8380</v>
      </c>
      <c r="F211" s="10" t="s">
        <v>8381</v>
      </c>
      <c r="G211" s="17" t="s">
        <v>14</v>
      </c>
      <c r="H211" s="18"/>
      <c r="I211" s="18"/>
      <c r="J211" s="18"/>
      <c r="K211" s="18"/>
      <c r="L211" s="18"/>
      <c r="M211" s="18"/>
      <c r="N211" s="18"/>
      <c r="O211" s="18"/>
      <c r="P211" s="18"/>
      <c r="Q211" s="18"/>
      <c r="R211" s="18"/>
      <c r="S211" s="18"/>
      <c r="T211" s="18"/>
      <c r="U211" s="18"/>
      <c r="V211" s="18"/>
      <c r="W211" s="18"/>
      <c r="X211" s="18"/>
      <c r="Y211" s="18"/>
      <c r="Z211" s="18"/>
      <c r="AA211" s="18"/>
    </row>
    <row r="212" ht="15.75" customHeight="1">
      <c r="A212" s="10" t="s">
        <v>8399</v>
      </c>
      <c r="B212" s="9" t="s">
        <v>8400</v>
      </c>
      <c r="C212" s="10" t="s">
        <v>8401</v>
      </c>
      <c r="D212" s="10" t="s">
        <v>8402</v>
      </c>
      <c r="E212" s="10" t="s">
        <v>8403</v>
      </c>
      <c r="F212" s="10" t="s">
        <v>8404</v>
      </c>
      <c r="G212" s="17" t="s">
        <v>104</v>
      </c>
      <c r="H212" s="18"/>
      <c r="I212" s="18"/>
      <c r="J212" s="18"/>
      <c r="K212" s="18"/>
      <c r="L212" s="18"/>
      <c r="M212" s="18"/>
      <c r="N212" s="18"/>
      <c r="O212" s="18"/>
      <c r="P212" s="18"/>
      <c r="Q212" s="18"/>
      <c r="R212" s="18"/>
      <c r="S212" s="18"/>
      <c r="T212" s="18"/>
      <c r="U212" s="18"/>
      <c r="V212" s="18"/>
      <c r="W212" s="18"/>
      <c r="X212" s="18"/>
      <c r="Y212" s="18"/>
      <c r="Z212" s="18"/>
      <c r="AA212" s="18"/>
    </row>
    <row r="213" ht="15.75" customHeight="1">
      <c r="A213" s="10" t="s">
        <v>8479</v>
      </c>
      <c r="B213" s="9" t="s">
        <v>8480</v>
      </c>
      <c r="C213" s="10" t="s">
        <v>8481</v>
      </c>
      <c r="D213" s="10" t="s">
        <v>8482</v>
      </c>
      <c r="E213" s="10" t="s">
        <v>8483</v>
      </c>
      <c r="F213" s="10" t="s">
        <v>8484</v>
      </c>
      <c r="G213" s="17" t="s">
        <v>14</v>
      </c>
      <c r="H213" s="18"/>
      <c r="I213" s="18"/>
      <c r="J213" s="18"/>
      <c r="K213" s="18"/>
      <c r="L213" s="18"/>
      <c r="M213" s="18"/>
      <c r="N213" s="18"/>
      <c r="O213" s="18"/>
      <c r="P213" s="18"/>
      <c r="Q213" s="18"/>
      <c r="R213" s="18"/>
      <c r="S213" s="18"/>
      <c r="T213" s="18"/>
      <c r="U213" s="18"/>
      <c r="V213" s="18"/>
      <c r="W213" s="18"/>
      <c r="X213" s="18"/>
      <c r="Y213" s="18"/>
      <c r="Z213" s="18"/>
      <c r="AA213" s="18"/>
    </row>
    <row r="214" ht="15.75" customHeight="1">
      <c r="A214" s="10" t="s">
        <v>8503</v>
      </c>
      <c r="B214" s="9" t="s">
        <v>8504</v>
      </c>
      <c r="C214" s="10" t="s">
        <v>8505</v>
      </c>
      <c r="D214" s="10" t="s">
        <v>8506</v>
      </c>
      <c r="E214" s="10" t="s">
        <v>8507</v>
      </c>
      <c r="F214" s="10" t="s">
        <v>8508</v>
      </c>
      <c r="G214" s="17" t="s">
        <v>104</v>
      </c>
      <c r="H214" s="18"/>
      <c r="I214" s="18"/>
      <c r="J214" s="18"/>
      <c r="K214" s="18"/>
      <c r="L214" s="18"/>
      <c r="M214" s="18"/>
      <c r="N214" s="18"/>
      <c r="O214" s="18"/>
      <c r="P214" s="18"/>
      <c r="Q214" s="18"/>
      <c r="R214" s="18"/>
      <c r="S214" s="18"/>
      <c r="T214" s="18"/>
      <c r="U214" s="18"/>
      <c r="V214" s="18"/>
      <c r="W214" s="18"/>
      <c r="X214" s="18"/>
      <c r="Y214" s="18"/>
      <c r="Z214" s="18"/>
      <c r="AA214" s="18"/>
    </row>
    <row r="215" ht="15.75" customHeight="1">
      <c r="A215" s="10" t="s">
        <v>8526</v>
      </c>
      <c r="B215" s="9" t="s">
        <v>8527</v>
      </c>
      <c r="C215" s="10" t="s">
        <v>8528</v>
      </c>
      <c r="D215" s="10" t="s">
        <v>8529</v>
      </c>
      <c r="E215" s="10" t="s">
        <v>8530</v>
      </c>
      <c r="F215" s="10" t="s">
        <v>8531</v>
      </c>
      <c r="G215" s="17" t="s">
        <v>14</v>
      </c>
      <c r="H215" s="18"/>
      <c r="I215" s="18"/>
      <c r="J215" s="18"/>
      <c r="K215" s="18"/>
      <c r="L215" s="18"/>
      <c r="M215" s="18"/>
      <c r="N215" s="18"/>
      <c r="O215" s="18"/>
      <c r="P215" s="18"/>
      <c r="Q215" s="18"/>
      <c r="R215" s="18"/>
      <c r="S215" s="18"/>
      <c r="T215" s="18"/>
      <c r="U215" s="18"/>
      <c r="V215" s="18"/>
      <c r="W215" s="18"/>
      <c r="X215" s="18"/>
      <c r="Y215" s="18"/>
      <c r="Z215" s="18"/>
      <c r="AA215" s="18"/>
    </row>
    <row r="216" ht="15.75" customHeight="1">
      <c r="A216" s="10" t="s">
        <v>8574</v>
      </c>
      <c r="B216" s="9" t="s">
        <v>8575</v>
      </c>
      <c r="C216" s="10" t="s">
        <v>8576</v>
      </c>
      <c r="D216" s="10" t="s">
        <v>8577</v>
      </c>
      <c r="E216" s="10" t="s">
        <v>8578</v>
      </c>
      <c r="F216" s="10" t="s">
        <v>8579</v>
      </c>
      <c r="G216" s="17" t="s">
        <v>14</v>
      </c>
      <c r="H216" s="18"/>
      <c r="I216" s="18"/>
      <c r="J216" s="18"/>
      <c r="K216" s="18"/>
      <c r="L216" s="18"/>
      <c r="M216" s="18"/>
      <c r="N216" s="18"/>
      <c r="O216" s="18"/>
      <c r="P216" s="18"/>
      <c r="Q216" s="18"/>
      <c r="R216" s="18"/>
      <c r="S216" s="18"/>
      <c r="T216" s="18"/>
      <c r="U216" s="18"/>
      <c r="V216" s="18"/>
      <c r="W216" s="18"/>
      <c r="X216" s="18"/>
      <c r="Y216" s="18"/>
      <c r="Z216" s="18"/>
      <c r="AA216" s="18"/>
    </row>
    <row r="217" ht="45.0" customHeight="1">
      <c r="A217" s="10" t="s">
        <v>9608</v>
      </c>
      <c r="B217" s="9" t="s">
        <v>8629</v>
      </c>
      <c r="C217" s="10" t="s">
        <v>9609</v>
      </c>
      <c r="D217" s="10" t="s">
        <v>8631</v>
      </c>
      <c r="E217" s="10" t="s">
        <v>9610</v>
      </c>
      <c r="F217" s="10" t="s">
        <v>9611</v>
      </c>
      <c r="G217" s="17" t="s">
        <v>14</v>
      </c>
      <c r="H217" s="18"/>
      <c r="I217" s="18"/>
      <c r="J217" s="18"/>
      <c r="K217" s="18"/>
      <c r="L217" s="18"/>
      <c r="M217" s="18"/>
      <c r="N217" s="18"/>
      <c r="O217" s="18"/>
      <c r="P217" s="18"/>
      <c r="Q217" s="18"/>
      <c r="R217" s="18"/>
      <c r="S217" s="18"/>
      <c r="T217" s="18"/>
      <c r="U217" s="18"/>
      <c r="V217" s="18"/>
      <c r="W217" s="18"/>
      <c r="X217" s="18"/>
      <c r="Y217" s="18"/>
      <c r="Z217" s="18"/>
      <c r="AA217" s="18"/>
    </row>
    <row r="218" ht="15.75" customHeight="1">
      <c r="A218" s="10" t="s">
        <v>8662</v>
      </c>
      <c r="B218" s="9" t="s">
        <v>8663</v>
      </c>
      <c r="C218" s="10" t="s">
        <v>8664</v>
      </c>
      <c r="D218" s="10" t="s">
        <v>8665</v>
      </c>
      <c r="E218" s="10" t="s">
        <v>8666</v>
      </c>
      <c r="F218" s="10" t="s">
        <v>8667</v>
      </c>
      <c r="G218" s="17" t="s">
        <v>14</v>
      </c>
      <c r="H218" s="18"/>
      <c r="I218" s="18"/>
      <c r="J218" s="18"/>
      <c r="K218" s="18"/>
      <c r="L218" s="18"/>
      <c r="M218" s="18"/>
      <c r="N218" s="18"/>
      <c r="O218" s="18"/>
      <c r="P218" s="18"/>
      <c r="Q218" s="18"/>
      <c r="R218" s="18"/>
      <c r="S218" s="18"/>
      <c r="T218" s="18"/>
      <c r="U218" s="18"/>
      <c r="V218" s="18"/>
      <c r="W218" s="18"/>
      <c r="X218" s="18"/>
      <c r="Y218" s="18"/>
      <c r="Z218" s="18"/>
      <c r="AA218" s="18"/>
    </row>
    <row r="219" ht="15.75" customHeight="1">
      <c r="A219" s="10" t="s">
        <v>8674</v>
      </c>
      <c r="B219" s="9" t="s">
        <v>8675</v>
      </c>
      <c r="C219" s="10" t="s">
        <v>8676</v>
      </c>
      <c r="D219" s="10" t="s">
        <v>8677</v>
      </c>
      <c r="E219" s="10" t="s">
        <v>8678</v>
      </c>
      <c r="F219" s="10" t="s">
        <v>8679</v>
      </c>
      <c r="G219" s="17" t="s">
        <v>104</v>
      </c>
      <c r="H219" s="18"/>
      <c r="I219" s="18"/>
      <c r="J219" s="18"/>
      <c r="K219" s="18"/>
      <c r="L219" s="18"/>
      <c r="M219" s="18"/>
      <c r="N219" s="18"/>
      <c r="O219" s="18"/>
      <c r="P219" s="18"/>
      <c r="Q219" s="18"/>
      <c r="R219" s="18"/>
      <c r="S219" s="18"/>
      <c r="T219" s="18"/>
      <c r="U219" s="18"/>
      <c r="V219" s="18"/>
      <c r="W219" s="18"/>
      <c r="X219" s="18"/>
      <c r="Y219" s="18"/>
      <c r="Z219" s="18"/>
      <c r="AA219" s="18"/>
    </row>
    <row r="220" ht="15.75" customHeight="1">
      <c r="A220" s="10" t="s">
        <v>8680</v>
      </c>
      <c r="B220" s="9" t="s">
        <v>8681</v>
      </c>
      <c r="C220" s="10" t="s">
        <v>4010</v>
      </c>
      <c r="D220" s="10" t="s">
        <v>8682</v>
      </c>
      <c r="E220" s="10" t="s">
        <v>8683</v>
      </c>
      <c r="F220" s="10" t="s">
        <v>8684</v>
      </c>
      <c r="G220" s="17" t="s">
        <v>14</v>
      </c>
      <c r="H220" s="18"/>
      <c r="I220" s="18"/>
      <c r="J220" s="18"/>
      <c r="K220" s="18"/>
      <c r="L220" s="18"/>
      <c r="M220" s="18"/>
      <c r="N220" s="18"/>
      <c r="O220" s="18"/>
      <c r="P220" s="18"/>
      <c r="Q220" s="18"/>
      <c r="R220" s="18"/>
      <c r="S220" s="18"/>
      <c r="T220" s="18"/>
      <c r="U220" s="18"/>
      <c r="V220" s="18"/>
      <c r="W220" s="18"/>
      <c r="X220" s="18"/>
      <c r="Y220" s="18"/>
      <c r="Z220" s="18"/>
      <c r="AA220" s="18"/>
    </row>
    <row r="221" ht="15.75" customHeight="1">
      <c r="A221" s="10" t="s">
        <v>8787</v>
      </c>
      <c r="B221" s="9" t="s">
        <v>8788</v>
      </c>
      <c r="C221" s="10" t="s">
        <v>5515</v>
      </c>
      <c r="D221" s="10" t="s">
        <v>8789</v>
      </c>
      <c r="E221" s="10" t="s">
        <v>8790</v>
      </c>
      <c r="F221" s="10" t="s">
        <v>8791</v>
      </c>
      <c r="G221" s="17" t="s">
        <v>104</v>
      </c>
      <c r="H221" s="18"/>
      <c r="I221" s="18"/>
      <c r="J221" s="18"/>
      <c r="K221" s="18"/>
      <c r="L221" s="18"/>
      <c r="M221" s="18"/>
      <c r="N221" s="18"/>
      <c r="O221" s="18"/>
      <c r="P221" s="18"/>
      <c r="Q221" s="18"/>
      <c r="R221" s="18"/>
      <c r="S221" s="18"/>
      <c r="T221" s="18"/>
      <c r="U221" s="18"/>
      <c r="V221" s="18"/>
      <c r="W221" s="18"/>
      <c r="X221" s="18"/>
      <c r="Y221" s="18"/>
      <c r="Z221" s="18"/>
      <c r="AA221" s="18"/>
    </row>
    <row r="222" ht="15.75" customHeight="1">
      <c r="A222" s="10" t="s">
        <v>8803</v>
      </c>
      <c r="B222" s="9" t="s">
        <v>8804</v>
      </c>
      <c r="C222" s="10" t="s">
        <v>1506</v>
      </c>
      <c r="D222" s="10" t="s">
        <v>8805</v>
      </c>
      <c r="E222" s="10" t="s">
        <v>8806</v>
      </c>
      <c r="F222" s="10" t="s">
        <v>8807</v>
      </c>
      <c r="G222" s="17" t="s">
        <v>104</v>
      </c>
      <c r="H222" s="18"/>
      <c r="I222" s="18"/>
      <c r="J222" s="18"/>
      <c r="K222" s="18"/>
      <c r="L222" s="18"/>
      <c r="M222" s="18"/>
      <c r="N222" s="18"/>
      <c r="O222" s="18"/>
      <c r="P222" s="18"/>
      <c r="Q222" s="18"/>
      <c r="R222" s="18"/>
      <c r="S222" s="18"/>
      <c r="T222" s="18"/>
      <c r="U222" s="18"/>
      <c r="V222" s="18"/>
      <c r="W222" s="18"/>
      <c r="X222" s="18"/>
      <c r="Y222" s="18"/>
      <c r="Z222" s="18"/>
      <c r="AA222" s="18"/>
    </row>
    <row r="223" ht="47.25" customHeight="1">
      <c r="A223" s="10" t="s">
        <v>9612</v>
      </c>
      <c r="B223" s="9" t="s">
        <v>8809</v>
      </c>
      <c r="C223" s="10" t="s">
        <v>9613</v>
      </c>
      <c r="D223" s="10" t="s">
        <v>8810</v>
      </c>
      <c r="E223" s="10" t="s">
        <v>9614</v>
      </c>
      <c r="F223" s="10" t="s">
        <v>9615</v>
      </c>
      <c r="G223" s="17" t="s">
        <v>14</v>
      </c>
      <c r="H223" s="18"/>
      <c r="I223" s="18"/>
      <c r="J223" s="18"/>
      <c r="K223" s="18"/>
      <c r="L223" s="18"/>
      <c r="M223" s="18"/>
      <c r="N223" s="18"/>
      <c r="O223" s="18"/>
      <c r="P223" s="18"/>
      <c r="Q223" s="18"/>
      <c r="R223" s="18"/>
      <c r="S223" s="18"/>
      <c r="T223" s="18"/>
      <c r="U223" s="18"/>
      <c r="V223" s="18"/>
      <c r="W223" s="18"/>
      <c r="X223" s="18"/>
      <c r="Y223" s="18"/>
      <c r="Z223" s="18"/>
      <c r="AA223" s="18"/>
    </row>
    <row r="224" ht="15.75" customHeight="1">
      <c r="A224" s="10" t="s">
        <v>8818</v>
      </c>
      <c r="B224" s="9" t="s">
        <v>8819</v>
      </c>
      <c r="C224" s="10" t="s">
        <v>8820</v>
      </c>
      <c r="D224" s="10" t="s">
        <v>8821</v>
      </c>
      <c r="E224" s="10" t="s">
        <v>8822</v>
      </c>
      <c r="F224" s="10" t="s">
        <v>8823</v>
      </c>
      <c r="G224" s="17" t="s">
        <v>104</v>
      </c>
      <c r="H224" s="18"/>
      <c r="I224" s="18"/>
      <c r="J224" s="18"/>
      <c r="K224" s="18"/>
      <c r="L224" s="18"/>
      <c r="M224" s="18"/>
      <c r="N224" s="18"/>
      <c r="O224" s="18"/>
      <c r="P224" s="18"/>
      <c r="Q224" s="18"/>
      <c r="R224" s="18"/>
      <c r="S224" s="18"/>
      <c r="T224" s="18"/>
      <c r="U224" s="18"/>
      <c r="V224" s="18"/>
      <c r="W224" s="18"/>
      <c r="X224" s="18"/>
      <c r="Y224" s="18"/>
      <c r="Z224" s="18"/>
      <c r="AA224" s="18"/>
    </row>
    <row r="225" ht="15.75" customHeight="1">
      <c r="A225" s="10" t="s">
        <v>8841</v>
      </c>
      <c r="B225" s="9" t="s">
        <v>8842</v>
      </c>
      <c r="C225" s="10" t="s">
        <v>8843</v>
      </c>
      <c r="D225" s="10" t="s">
        <v>8844</v>
      </c>
      <c r="E225" s="10" t="s">
        <v>8845</v>
      </c>
      <c r="F225" s="10" t="s">
        <v>8846</v>
      </c>
      <c r="G225" s="17" t="s">
        <v>14</v>
      </c>
      <c r="H225" s="18"/>
      <c r="I225" s="18"/>
      <c r="J225" s="18"/>
      <c r="K225" s="18"/>
      <c r="L225" s="18"/>
      <c r="M225" s="18"/>
      <c r="N225" s="18"/>
      <c r="O225" s="18"/>
      <c r="P225" s="18"/>
      <c r="Q225" s="18"/>
      <c r="R225" s="18"/>
      <c r="S225" s="18"/>
      <c r="T225" s="18"/>
      <c r="U225" s="18"/>
      <c r="V225" s="18"/>
      <c r="W225" s="18"/>
      <c r="X225" s="18"/>
      <c r="Y225" s="18"/>
      <c r="Z225" s="18"/>
      <c r="AA225" s="18"/>
    </row>
    <row r="226" ht="15.75" customHeight="1">
      <c r="A226" s="10" t="s">
        <v>8883</v>
      </c>
      <c r="B226" s="9" t="s">
        <v>8884</v>
      </c>
      <c r="C226" s="10" t="s">
        <v>8885</v>
      </c>
      <c r="D226" s="10" t="s">
        <v>8886</v>
      </c>
      <c r="E226" s="10" t="s">
        <v>8887</v>
      </c>
      <c r="F226" s="10" t="s">
        <v>8888</v>
      </c>
      <c r="G226" s="17" t="s">
        <v>104</v>
      </c>
      <c r="H226" s="18"/>
      <c r="I226" s="18"/>
      <c r="J226" s="18"/>
      <c r="K226" s="18"/>
      <c r="L226" s="18"/>
      <c r="M226" s="18"/>
      <c r="N226" s="18"/>
      <c r="O226" s="18"/>
      <c r="P226" s="18"/>
      <c r="Q226" s="18"/>
      <c r="R226" s="18"/>
      <c r="S226" s="18"/>
      <c r="T226" s="18"/>
      <c r="U226" s="18"/>
      <c r="V226" s="18"/>
      <c r="W226" s="18"/>
      <c r="X226" s="18"/>
      <c r="Y226" s="18"/>
      <c r="Z226" s="18"/>
      <c r="AA226" s="18"/>
    </row>
    <row r="227" ht="15.75" customHeight="1">
      <c r="A227" s="10" t="s">
        <v>8901</v>
      </c>
      <c r="B227" s="9" t="s">
        <v>8902</v>
      </c>
      <c r="C227" s="10" t="s">
        <v>8903</v>
      </c>
      <c r="D227" s="10" t="s">
        <v>8904</v>
      </c>
      <c r="E227" s="10" t="s">
        <v>8905</v>
      </c>
      <c r="F227" s="10" t="s">
        <v>8906</v>
      </c>
      <c r="G227" s="17" t="s">
        <v>14</v>
      </c>
      <c r="H227" s="18"/>
      <c r="I227" s="18"/>
      <c r="J227" s="18"/>
      <c r="K227" s="18"/>
      <c r="L227" s="18"/>
      <c r="M227" s="18"/>
      <c r="N227" s="18"/>
      <c r="O227" s="18"/>
      <c r="P227" s="18"/>
      <c r="Q227" s="18"/>
      <c r="R227" s="18"/>
      <c r="S227" s="18"/>
      <c r="T227" s="18"/>
      <c r="U227" s="18"/>
      <c r="V227" s="18"/>
      <c r="W227" s="18"/>
      <c r="X227" s="18"/>
      <c r="Y227" s="18"/>
      <c r="Z227" s="18"/>
      <c r="AA227" s="18"/>
    </row>
    <row r="228" ht="15.75" customHeight="1">
      <c r="A228" s="10" t="s">
        <v>9011</v>
      </c>
      <c r="B228" s="9" t="s">
        <v>9012</v>
      </c>
      <c r="C228" s="10" t="s">
        <v>9013</v>
      </c>
      <c r="D228" s="10" t="s">
        <v>9014</v>
      </c>
      <c r="E228" s="10" t="s">
        <v>9015</v>
      </c>
      <c r="F228" s="10" t="s">
        <v>9016</v>
      </c>
      <c r="G228" s="17" t="s">
        <v>104</v>
      </c>
      <c r="H228" s="18"/>
      <c r="I228" s="18"/>
      <c r="J228" s="18"/>
      <c r="K228" s="18"/>
      <c r="L228" s="18"/>
      <c r="M228" s="18"/>
      <c r="N228" s="18"/>
      <c r="O228" s="18"/>
      <c r="P228" s="18"/>
      <c r="Q228" s="18"/>
      <c r="R228" s="18"/>
      <c r="S228" s="18"/>
      <c r="T228" s="18"/>
      <c r="U228" s="18"/>
      <c r="V228" s="18"/>
      <c r="W228" s="18"/>
      <c r="X228" s="18"/>
      <c r="Y228" s="18"/>
      <c r="Z228" s="18"/>
      <c r="AA228" s="18"/>
    </row>
    <row r="229" ht="15.75" customHeight="1">
      <c r="A229" s="10" t="s">
        <v>9017</v>
      </c>
      <c r="B229" s="9" t="s">
        <v>9018</v>
      </c>
      <c r="C229" s="10" t="s">
        <v>9019</v>
      </c>
      <c r="D229" s="10" t="s">
        <v>9020</v>
      </c>
      <c r="E229" s="10" t="s">
        <v>9021</v>
      </c>
      <c r="F229" s="10" t="s">
        <v>9022</v>
      </c>
      <c r="G229" s="17" t="s">
        <v>14</v>
      </c>
      <c r="H229" s="18"/>
      <c r="I229" s="18"/>
      <c r="J229" s="18"/>
      <c r="K229" s="18"/>
      <c r="L229" s="18"/>
      <c r="M229" s="18"/>
      <c r="N229" s="18"/>
      <c r="O229" s="18"/>
      <c r="P229" s="18"/>
      <c r="Q229" s="18"/>
      <c r="R229" s="18"/>
      <c r="S229" s="18"/>
      <c r="T229" s="18"/>
      <c r="U229" s="18"/>
      <c r="V229" s="18"/>
      <c r="W229" s="18"/>
      <c r="X229" s="18"/>
      <c r="Y229" s="18"/>
      <c r="Z229" s="18"/>
      <c r="AA229" s="18"/>
    </row>
    <row r="230" ht="15.75" customHeight="1">
      <c r="A230" s="10" t="s">
        <v>9029</v>
      </c>
      <c r="B230" s="9" t="s">
        <v>9030</v>
      </c>
      <c r="C230" s="10" t="s">
        <v>9031</v>
      </c>
      <c r="D230" s="10" t="s">
        <v>9032</v>
      </c>
      <c r="E230" s="10" t="s">
        <v>9033</v>
      </c>
      <c r="F230" s="10" t="s">
        <v>9034</v>
      </c>
      <c r="G230" s="17" t="s">
        <v>14</v>
      </c>
      <c r="H230" s="18"/>
      <c r="I230" s="18"/>
      <c r="J230" s="18"/>
      <c r="K230" s="18"/>
      <c r="L230" s="18"/>
      <c r="M230" s="18"/>
      <c r="N230" s="18"/>
      <c r="O230" s="18"/>
      <c r="P230" s="18"/>
      <c r="Q230" s="18"/>
      <c r="R230" s="18"/>
      <c r="S230" s="18"/>
      <c r="T230" s="18"/>
      <c r="U230" s="18"/>
      <c r="V230" s="18"/>
      <c r="W230" s="18"/>
      <c r="X230" s="18"/>
      <c r="Y230" s="18"/>
      <c r="Z230" s="18"/>
      <c r="AA230" s="18"/>
    </row>
    <row r="231" ht="15.75" customHeight="1">
      <c r="A231" s="10" t="s">
        <v>9035</v>
      </c>
      <c r="B231" s="9" t="s">
        <v>9036</v>
      </c>
      <c r="C231" s="10" t="s">
        <v>9037</v>
      </c>
      <c r="D231" s="10" t="s">
        <v>9038</v>
      </c>
      <c r="E231" s="10" t="s">
        <v>9039</v>
      </c>
      <c r="F231" s="10" t="s">
        <v>9040</v>
      </c>
      <c r="G231" s="17" t="s">
        <v>14</v>
      </c>
      <c r="H231" s="18"/>
      <c r="I231" s="18"/>
      <c r="J231" s="18"/>
      <c r="K231" s="18"/>
      <c r="L231" s="18"/>
      <c r="M231" s="18"/>
      <c r="N231" s="18"/>
      <c r="O231" s="18"/>
      <c r="P231" s="18"/>
      <c r="Q231" s="18"/>
      <c r="R231" s="18"/>
      <c r="S231" s="18"/>
      <c r="T231" s="18"/>
      <c r="U231" s="18"/>
      <c r="V231" s="18"/>
      <c r="W231" s="18"/>
      <c r="X231" s="18"/>
      <c r="Y231" s="18"/>
      <c r="Z231" s="18"/>
      <c r="AA231" s="18"/>
    </row>
    <row r="232" ht="15.75" customHeight="1">
      <c r="A232" s="10" t="s">
        <v>9047</v>
      </c>
      <c r="B232" s="9" t="s">
        <v>9048</v>
      </c>
      <c r="C232" s="10" t="s">
        <v>9049</v>
      </c>
      <c r="D232" s="10" t="s">
        <v>9050</v>
      </c>
      <c r="E232" s="10" t="s">
        <v>9051</v>
      </c>
      <c r="F232" s="10" t="s">
        <v>9052</v>
      </c>
      <c r="G232" s="17" t="s">
        <v>104</v>
      </c>
      <c r="H232" s="18"/>
      <c r="I232" s="18"/>
      <c r="J232" s="18"/>
      <c r="K232" s="18"/>
      <c r="L232" s="18"/>
      <c r="M232" s="18"/>
      <c r="N232" s="18"/>
      <c r="O232" s="18"/>
      <c r="P232" s="18"/>
      <c r="Q232" s="18"/>
      <c r="R232" s="18"/>
      <c r="S232" s="18"/>
      <c r="T232" s="18"/>
      <c r="U232" s="18"/>
      <c r="V232" s="18"/>
      <c r="W232" s="18"/>
      <c r="X232" s="18"/>
      <c r="Y232" s="18"/>
      <c r="Z232" s="18"/>
      <c r="AA232" s="18"/>
    </row>
    <row r="233" ht="15.75" customHeight="1">
      <c r="A233" s="10" t="s">
        <v>9071</v>
      </c>
      <c r="B233" s="9" t="s">
        <v>9072</v>
      </c>
      <c r="C233" s="10" t="s">
        <v>263</v>
      </c>
      <c r="D233" s="10" t="s">
        <v>9073</v>
      </c>
      <c r="E233" s="10" t="s">
        <v>9074</v>
      </c>
      <c r="F233" s="10" t="s">
        <v>9075</v>
      </c>
      <c r="G233" s="17" t="s">
        <v>14</v>
      </c>
      <c r="H233" s="18"/>
      <c r="I233" s="18"/>
      <c r="J233" s="18"/>
      <c r="K233" s="18"/>
      <c r="L233" s="18"/>
      <c r="M233" s="18"/>
      <c r="N233" s="18"/>
      <c r="O233" s="18"/>
      <c r="P233" s="18"/>
      <c r="Q233" s="18"/>
      <c r="R233" s="18"/>
      <c r="S233" s="18"/>
      <c r="T233" s="18"/>
      <c r="U233" s="18"/>
      <c r="V233" s="18"/>
      <c r="W233" s="18"/>
      <c r="X233" s="18"/>
      <c r="Y233" s="18"/>
      <c r="Z233" s="18"/>
      <c r="AA233" s="18"/>
    </row>
    <row r="234" ht="15.75" customHeight="1">
      <c r="A234" s="10" t="s">
        <v>9093</v>
      </c>
      <c r="B234" s="9" t="s">
        <v>9094</v>
      </c>
      <c r="C234" s="10" t="s">
        <v>9095</v>
      </c>
      <c r="D234" s="10" t="s">
        <v>9096</v>
      </c>
      <c r="E234" s="10" t="s">
        <v>9097</v>
      </c>
      <c r="F234" s="10" t="s">
        <v>9098</v>
      </c>
      <c r="G234" s="17" t="s">
        <v>14</v>
      </c>
      <c r="H234" s="18"/>
      <c r="I234" s="18"/>
      <c r="J234" s="18"/>
      <c r="K234" s="18"/>
      <c r="L234" s="18"/>
      <c r="M234" s="18"/>
      <c r="N234" s="18"/>
      <c r="O234" s="18"/>
      <c r="P234" s="18"/>
      <c r="Q234" s="18"/>
      <c r="R234" s="18"/>
      <c r="S234" s="18"/>
      <c r="T234" s="18"/>
      <c r="U234" s="18"/>
      <c r="V234" s="18"/>
      <c r="W234" s="18"/>
      <c r="X234" s="18"/>
      <c r="Y234" s="18"/>
      <c r="Z234" s="18"/>
      <c r="AA234" s="18"/>
    </row>
    <row r="235" ht="15.75" customHeight="1">
      <c r="A235" s="10" t="s">
        <v>9105</v>
      </c>
      <c r="B235" s="9" t="s">
        <v>9106</v>
      </c>
      <c r="C235" s="10" t="s">
        <v>9107</v>
      </c>
      <c r="D235" s="10" t="s">
        <v>9108</v>
      </c>
      <c r="E235" s="10" t="s">
        <v>9109</v>
      </c>
      <c r="F235" s="10" t="s">
        <v>9110</v>
      </c>
      <c r="G235" s="17" t="s">
        <v>104</v>
      </c>
      <c r="H235" s="18"/>
      <c r="I235" s="18"/>
      <c r="J235" s="18"/>
      <c r="K235" s="18"/>
      <c r="L235" s="18"/>
      <c r="M235" s="18"/>
      <c r="N235" s="18"/>
      <c r="O235" s="18"/>
      <c r="P235" s="18"/>
      <c r="Q235" s="18"/>
      <c r="R235" s="18"/>
      <c r="S235" s="18"/>
      <c r="T235" s="18"/>
      <c r="U235" s="18"/>
      <c r="V235" s="18"/>
      <c r="W235" s="18"/>
      <c r="X235" s="18"/>
      <c r="Y235" s="18"/>
      <c r="Z235" s="18"/>
      <c r="AA235" s="18"/>
    </row>
    <row r="236" ht="15.75" customHeight="1">
      <c r="A236" s="10" t="s">
        <v>9158</v>
      </c>
      <c r="B236" s="9" t="s">
        <v>9159</v>
      </c>
      <c r="C236" s="10" t="s">
        <v>9160</v>
      </c>
      <c r="D236" s="10" t="s">
        <v>9161</v>
      </c>
      <c r="E236" s="10" t="s">
        <v>9162</v>
      </c>
      <c r="F236" s="10" t="s">
        <v>9163</v>
      </c>
      <c r="G236" s="17" t="s">
        <v>104</v>
      </c>
      <c r="H236" s="18"/>
      <c r="I236" s="18"/>
      <c r="J236" s="18"/>
      <c r="K236" s="18"/>
      <c r="L236" s="18"/>
      <c r="M236" s="18"/>
      <c r="N236" s="18"/>
      <c r="O236" s="18"/>
      <c r="P236" s="18"/>
      <c r="Q236" s="18"/>
      <c r="R236" s="18"/>
      <c r="S236" s="18"/>
      <c r="T236" s="18"/>
      <c r="U236" s="18"/>
      <c r="V236" s="18"/>
      <c r="W236" s="18"/>
      <c r="X236" s="18"/>
      <c r="Y236" s="18"/>
      <c r="Z236" s="18"/>
      <c r="AA236" s="18"/>
    </row>
    <row r="237" ht="15.75" customHeight="1">
      <c r="A237" s="10" t="s">
        <v>9164</v>
      </c>
      <c r="B237" s="9" t="s">
        <v>9165</v>
      </c>
      <c r="C237" s="10" t="s">
        <v>9166</v>
      </c>
      <c r="D237" s="10" t="s">
        <v>9167</v>
      </c>
      <c r="E237" s="10" t="s">
        <v>9168</v>
      </c>
      <c r="F237" s="10" t="s">
        <v>9169</v>
      </c>
      <c r="G237" s="17" t="s">
        <v>14</v>
      </c>
      <c r="H237" s="18"/>
      <c r="I237" s="18"/>
      <c r="J237" s="18"/>
      <c r="K237" s="18"/>
      <c r="L237" s="18"/>
      <c r="M237" s="18"/>
      <c r="N237" s="18"/>
      <c r="O237" s="18"/>
      <c r="P237" s="18"/>
      <c r="Q237" s="18"/>
      <c r="R237" s="18"/>
      <c r="S237" s="18"/>
      <c r="T237" s="18"/>
      <c r="U237" s="18"/>
      <c r="V237" s="18"/>
      <c r="W237" s="18"/>
      <c r="X237" s="18"/>
      <c r="Y237" s="18"/>
      <c r="Z237" s="18"/>
      <c r="AA237" s="18"/>
    </row>
    <row r="238" ht="15.75" customHeight="1">
      <c r="A238" s="10" t="s">
        <v>9229</v>
      </c>
      <c r="B238" s="9" t="s">
        <v>9230</v>
      </c>
      <c r="C238" s="10" t="s">
        <v>9231</v>
      </c>
      <c r="D238" s="10" t="s">
        <v>9232</v>
      </c>
      <c r="E238" s="10" t="s">
        <v>9233</v>
      </c>
      <c r="F238" s="10" t="s">
        <v>9234</v>
      </c>
      <c r="G238" s="17" t="s">
        <v>14</v>
      </c>
      <c r="H238" s="18"/>
      <c r="I238" s="18"/>
      <c r="J238" s="18"/>
      <c r="K238" s="18"/>
      <c r="L238" s="18"/>
      <c r="M238" s="18"/>
      <c r="N238" s="18"/>
      <c r="O238" s="18"/>
      <c r="P238" s="18"/>
      <c r="Q238" s="18"/>
      <c r="R238" s="18"/>
      <c r="S238" s="18"/>
      <c r="T238" s="18"/>
      <c r="U238" s="18"/>
      <c r="V238" s="18"/>
      <c r="W238" s="18"/>
      <c r="X238" s="18"/>
      <c r="Y238" s="18"/>
      <c r="Z238" s="18"/>
      <c r="AA238" s="18"/>
    </row>
    <row r="239" ht="15.75" customHeight="1">
      <c r="A239" s="10" t="s">
        <v>9297</v>
      </c>
      <c r="B239" s="9" t="s">
        <v>9298</v>
      </c>
      <c r="C239" s="10" t="s">
        <v>9299</v>
      </c>
      <c r="D239" s="10" t="s">
        <v>9300</v>
      </c>
      <c r="E239" s="10" t="s">
        <v>9301</v>
      </c>
      <c r="F239" s="10" t="s">
        <v>9302</v>
      </c>
      <c r="G239" s="17" t="s">
        <v>104</v>
      </c>
      <c r="H239" s="18"/>
      <c r="I239" s="18"/>
      <c r="J239" s="18"/>
      <c r="K239" s="18"/>
      <c r="L239" s="18"/>
      <c r="M239" s="18"/>
      <c r="N239" s="18"/>
      <c r="O239" s="18"/>
      <c r="P239" s="18"/>
      <c r="Q239" s="18"/>
      <c r="R239" s="18"/>
      <c r="S239" s="18"/>
      <c r="T239" s="18"/>
      <c r="U239" s="18"/>
      <c r="V239" s="18"/>
      <c r="W239" s="18"/>
      <c r="X239" s="18"/>
      <c r="Y239" s="18"/>
      <c r="Z239" s="18"/>
      <c r="AA239" s="18"/>
    </row>
    <row r="240" ht="15.75" customHeight="1">
      <c r="A240" s="10" t="s">
        <v>9406</v>
      </c>
      <c r="B240" s="9" t="s">
        <v>9407</v>
      </c>
      <c r="C240" s="10" t="s">
        <v>9408</v>
      </c>
      <c r="D240" s="10" t="s">
        <v>9409</v>
      </c>
      <c r="E240" s="10" t="s">
        <v>9410</v>
      </c>
      <c r="F240" s="10" t="s">
        <v>9411</v>
      </c>
      <c r="G240" s="17" t="s">
        <v>14</v>
      </c>
      <c r="H240" s="18"/>
      <c r="I240" s="18"/>
      <c r="J240" s="18"/>
      <c r="K240" s="18"/>
      <c r="L240" s="18"/>
      <c r="M240" s="18"/>
      <c r="N240" s="18"/>
      <c r="O240" s="18"/>
      <c r="P240" s="18"/>
      <c r="Q240" s="18"/>
      <c r="R240" s="18"/>
      <c r="S240" s="18"/>
      <c r="T240" s="18"/>
      <c r="U240" s="18"/>
      <c r="V240" s="18"/>
      <c r="W240" s="18"/>
      <c r="X240" s="18"/>
      <c r="Y240" s="18"/>
      <c r="Z240" s="18"/>
      <c r="AA240" s="18"/>
    </row>
    <row r="241" ht="15.75" customHeight="1">
      <c r="A241" s="10" t="s">
        <v>9424</v>
      </c>
      <c r="B241" s="9" t="s">
        <v>9425</v>
      </c>
      <c r="C241" s="10" t="s">
        <v>9426</v>
      </c>
      <c r="D241" s="10" t="s">
        <v>9427</v>
      </c>
      <c r="E241" s="10" t="s">
        <v>9428</v>
      </c>
      <c r="F241" s="10" t="s">
        <v>9429</v>
      </c>
      <c r="G241" s="17" t="s">
        <v>14</v>
      </c>
      <c r="H241" s="18"/>
      <c r="I241" s="18"/>
      <c r="J241" s="18"/>
      <c r="K241" s="18"/>
      <c r="L241" s="18"/>
      <c r="M241" s="18"/>
      <c r="N241" s="18"/>
      <c r="O241" s="18"/>
      <c r="P241" s="18"/>
      <c r="Q241" s="18"/>
      <c r="R241" s="18"/>
      <c r="S241" s="18"/>
      <c r="T241" s="18"/>
      <c r="U241" s="18"/>
      <c r="V241" s="18"/>
      <c r="W241" s="18"/>
      <c r="X241" s="18"/>
      <c r="Y241" s="18"/>
      <c r="Z241" s="18"/>
      <c r="AA241" s="18"/>
    </row>
    <row r="242" ht="15.75" customHeight="1">
      <c r="A242" s="10" t="s">
        <v>9460</v>
      </c>
      <c r="B242" s="9" t="s">
        <v>9461</v>
      </c>
      <c r="C242" s="10" t="s">
        <v>9462</v>
      </c>
      <c r="D242" s="10" t="s">
        <v>9463</v>
      </c>
      <c r="E242" s="10" t="s">
        <v>9464</v>
      </c>
      <c r="F242" s="10" t="s">
        <v>9465</v>
      </c>
      <c r="G242" s="17" t="s">
        <v>104</v>
      </c>
      <c r="H242" s="18"/>
      <c r="I242" s="18"/>
      <c r="J242" s="18"/>
      <c r="K242" s="18"/>
      <c r="L242" s="18"/>
      <c r="M242" s="18"/>
      <c r="N242" s="18"/>
      <c r="O242" s="18"/>
      <c r="P242" s="18"/>
      <c r="Q242" s="18"/>
      <c r="R242" s="18"/>
      <c r="S242" s="18"/>
      <c r="T242" s="18"/>
      <c r="U242" s="18"/>
      <c r="V242" s="18"/>
      <c r="W242" s="18"/>
      <c r="X242" s="18"/>
      <c r="Y242" s="18"/>
      <c r="Z242" s="18"/>
      <c r="AA242" s="18"/>
    </row>
    <row r="243" ht="15.75" customHeight="1">
      <c r="A243" s="36" t="s">
        <v>9520</v>
      </c>
      <c r="B243" s="9" t="s">
        <v>9521</v>
      </c>
      <c r="C243" s="10" t="s">
        <v>9616</v>
      </c>
      <c r="D243" s="37" t="s">
        <v>9617</v>
      </c>
      <c r="E243" s="38" t="s">
        <v>9523</v>
      </c>
      <c r="F243" s="39" t="s">
        <v>9524</v>
      </c>
      <c r="G243" s="40" t="s">
        <v>14</v>
      </c>
      <c r="H243" s="7"/>
      <c r="I243" s="7"/>
      <c r="J243" s="7"/>
      <c r="K243" s="7"/>
      <c r="L243" s="7"/>
      <c r="M243" s="7"/>
      <c r="N243" s="7"/>
      <c r="O243" s="7"/>
      <c r="P243" s="7"/>
      <c r="Q243" s="7"/>
      <c r="R243" s="7"/>
      <c r="S243" s="7"/>
      <c r="T243" s="7"/>
      <c r="U243" s="7"/>
      <c r="V243" s="41"/>
      <c r="W243" s="41"/>
      <c r="X243" s="41"/>
      <c r="Y243" s="41"/>
      <c r="Z243" s="41"/>
      <c r="AA243" s="41"/>
    </row>
    <row r="244" ht="15.75" customHeight="1">
      <c r="A244" s="42" t="s">
        <v>9618</v>
      </c>
      <c r="B244" s="43"/>
      <c r="C244" s="43"/>
      <c r="D244" s="43"/>
      <c r="E244" s="43"/>
      <c r="F244" s="43"/>
      <c r="G244" s="44"/>
      <c r="H244" s="18"/>
      <c r="I244" s="18"/>
      <c r="J244" s="18"/>
      <c r="K244" s="18"/>
      <c r="L244" s="18"/>
      <c r="M244" s="18"/>
      <c r="N244" s="18"/>
      <c r="O244" s="18"/>
      <c r="P244" s="18"/>
      <c r="Q244" s="18"/>
      <c r="R244" s="18"/>
      <c r="S244" s="18"/>
      <c r="T244" s="18"/>
      <c r="U244" s="18"/>
      <c r="V244" s="18"/>
      <c r="W244" s="18"/>
      <c r="X244" s="18"/>
      <c r="Y244" s="18"/>
      <c r="Z244" s="18"/>
      <c r="AA244" s="18"/>
    </row>
    <row r="245" ht="15.75" customHeight="1">
      <c r="A245" s="45" t="s">
        <v>516</v>
      </c>
      <c r="B245" s="46" t="s">
        <v>517</v>
      </c>
      <c r="C245" s="45" t="s">
        <v>293</v>
      </c>
      <c r="D245" s="45" t="s">
        <v>518</v>
      </c>
      <c r="E245" s="45" t="s">
        <v>519</v>
      </c>
      <c r="F245" s="45" t="s">
        <v>520</v>
      </c>
      <c r="G245" s="46" t="s">
        <v>14</v>
      </c>
      <c r="H245" s="18"/>
      <c r="I245" s="18"/>
      <c r="J245" s="18"/>
      <c r="K245" s="18"/>
      <c r="L245" s="18"/>
      <c r="M245" s="18"/>
      <c r="N245" s="18"/>
      <c r="O245" s="18"/>
      <c r="P245" s="18"/>
      <c r="Q245" s="18"/>
      <c r="R245" s="18"/>
      <c r="S245" s="18"/>
      <c r="T245" s="18"/>
      <c r="U245" s="18"/>
      <c r="V245" s="18"/>
      <c r="W245" s="18"/>
      <c r="X245" s="18"/>
      <c r="Y245" s="18"/>
      <c r="Z245" s="18"/>
      <c r="AA245" s="18"/>
    </row>
    <row r="246" ht="15.75" customHeight="1">
      <c r="A246" s="45" t="s">
        <v>1995</v>
      </c>
      <c r="B246" s="46" t="s">
        <v>1996</v>
      </c>
      <c r="C246" s="45" t="s">
        <v>1997</v>
      </c>
      <c r="D246" s="45" t="s">
        <v>1998</v>
      </c>
      <c r="E246" s="45" t="s">
        <v>1999</v>
      </c>
      <c r="F246" s="45" t="s">
        <v>2000</v>
      </c>
      <c r="G246" s="46" t="s">
        <v>14</v>
      </c>
      <c r="H246" s="18"/>
      <c r="I246" s="18"/>
      <c r="J246" s="18"/>
      <c r="K246" s="18"/>
      <c r="L246" s="18"/>
      <c r="M246" s="18"/>
      <c r="N246" s="18"/>
      <c r="O246" s="18"/>
      <c r="P246" s="18"/>
      <c r="Q246" s="18"/>
      <c r="R246" s="18"/>
      <c r="S246" s="18"/>
      <c r="T246" s="18"/>
      <c r="U246" s="18"/>
      <c r="V246" s="18"/>
      <c r="W246" s="18"/>
      <c r="X246" s="18"/>
      <c r="Y246" s="18"/>
      <c r="Z246" s="18"/>
      <c r="AA246" s="18"/>
    </row>
    <row r="247" ht="15.75" customHeight="1">
      <c r="A247" s="45" t="s">
        <v>2978</v>
      </c>
      <c r="B247" s="46" t="s">
        <v>2979</v>
      </c>
      <c r="C247" s="45" t="s">
        <v>2980</v>
      </c>
      <c r="D247" s="45" t="s">
        <v>2981</v>
      </c>
      <c r="E247" s="45" t="s">
        <v>2982</v>
      </c>
      <c r="F247" s="45" t="s">
        <v>2983</v>
      </c>
      <c r="G247" s="46" t="s">
        <v>14</v>
      </c>
      <c r="H247" s="18"/>
      <c r="I247" s="18"/>
      <c r="J247" s="18"/>
      <c r="K247" s="18"/>
      <c r="L247" s="18"/>
      <c r="M247" s="18"/>
      <c r="N247" s="18"/>
      <c r="O247" s="18"/>
      <c r="P247" s="18"/>
      <c r="Q247" s="18"/>
      <c r="R247" s="18"/>
      <c r="S247" s="18"/>
      <c r="T247" s="18"/>
      <c r="U247" s="18"/>
      <c r="V247" s="18"/>
      <c r="W247" s="18"/>
      <c r="X247" s="18"/>
      <c r="Y247" s="18"/>
      <c r="Z247" s="18"/>
      <c r="AA247" s="18"/>
    </row>
    <row r="248" ht="15.75" customHeight="1">
      <c r="A248" s="45" t="s">
        <v>3812</v>
      </c>
      <c r="B248" s="46" t="s">
        <v>3813</v>
      </c>
      <c r="C248" s="45" t="s">
        <v>3814</v>
      </c>
      <c r="D248" s="45" t="s">
        <v>3815</v>
      </c>
      <c r="E248" s="45" t="s">
        <v>3816</v>
      </c>
      <c r="F248" s="45" t="s">
        <v>3817</v>
      </c>
      <c r="G248" s="46" t="s">
        <v>14</v>
      </c>
      <c r="H248" s="18"/>
      <c r="I248" s="18"/>
      <c r="J248" s="18"/>
      <c r="K248" s="18"/>
      <c r="L248" s="18"/>
      <c r="M248" s="18"/>
      <c r="N248" s="18"/>
      <c r="O248" s="18"/>
      <c r="P248" s="18"/>
      <c r="Q248" s="18"/>
      <c r="R248" s="18"/>
      <c r="S248" s="18"/>
      <c r="T248" s="18"/>
      <c r="U248" s="18"/>
      <c r="V248" s="18"/>
      <c r="W248" s="18"/>
      <c r="X248" s="18"/>
      <c r="Y248" s="18"/>
      <c r="Z248" s="18"/>
      <c r="AA248" s="18"/>
    </row>
    <row r="249" ht="15.75" customHeight="1">
      <c r="A249" s="45" t="s">
        <v>5037</v>
      </c>
      <c r="B249" s="46" t="s">
        <v>5038</v>
      </c>
      <c r="C249" s="45" t="s">
        <v>9619</v>
      </c>
      <c r="D249" s="45" t="s">
        <v>9620</v>
      </c>
      <c r="E249" s="45" t="s">
        <v>5040</v>
      </c>
      <c r="F249" s="45" t="s">
        <v>5041</v>
      </c>
      <c r="G249" s="46" t="s">
        <v>14</v>
      </c>
      <c r="H249" s="18"/>
      <c r="I249" s="18"/>
      <c r="J249" s="18"/>
      <c r="K249" s="18"/>
      <c r="L249" s="18"/>
      <c r="M249" s="18"/>
      <c r="N249" s="18"/>
      <c r="O249" s="18"/>
      <c r="P249" s="18"/>
      <c r="Q249" s="18"/>
      <c r="R249" s="18"/>
      <c r="S249" s="18"/>
      <c r="T249" s="18"/>
      <c r="U249" s="18"/>
      <c r="V249" s="18"/>
      <c r="W249" s="18"/>
      <c r="X249" s="18"/>
      <c r="Y249" s="18"/>
      <c r="Z249" s="18"/>
      <c r="AA249" s="18"/>
    </row>
    <row r="250" ht="15.75" customHeight="1">
      <c r="A250" s="45" t="s">
        <v>6063</v>
      </c>
      <c r="B250" s="46" t="s">
        <v>6064</v>
      </c>
      <c r="C250" s="45" t="s">
        <v>6065</v>
      </c>
      <c r="D250" s="45" t="s">
        <v>6066</v>
      </c>
      <c r="E250" s="45" t="s">
        <v>6067</v>
      </c>
      <c r="F250" s="45" t="s">
        <v>6068</v>
      </c>
      <c r="G250" s="46" t="s">
        <v>14</v>
      </c>
      <c r="H250" s="18"/>
      <c r="I250" s="18"/>
      <c r="J250" s="18"/>
      <c r="K250" s="18"/>
      <c r="L250" s="18"/>
      <c r="M250" s="18"/>
      <c r="N250" s="18"/>
      <c r="O250" s="18"/>
      <c r="P250" s="18"/>
      <c r="Q250" s="18"/>
      <c r="R250" s="18"/>
      <c r="S250" s="18"/>
      <c r="T250" s="18"/>
      <c r="U250" s="18"/>
      <c r="V250" s="18"/>
      <c r="W250" s="18"/>
      <c r="X250" s="18"/>
      <c r="Y250" s="18"/>
      <c r="Z250" s="18"/>
      <c r="AA250" s="18"/>
    </row>
    <row r="251" ht="57.75" customHeight="1">
      <c r="A251" s="45" t="s">
        <v>8953</v>
      </c>
      <c r="B251" s="46" t="s">
        <v>8954</v>
      </c>
      <c r="C251" s="45" t="s">
        <v>8955</v>
      </c>
      <c r="D251" s="45" t="s">
        <v>9621</v>
      </c>
      <c r="E251" s="45" t="s">
        <v>8956</v>
      </c>
      <c r="F251" s="45" t="s">
        <v>8957</v>
      </c>
      <c r="G251" s="46" t="s">
        <v>104</v>
      </c>
      <c r="H251" s="18"/>
      <c r="I251" s="18"/>
      <c r="J251" s="18"/>
      <c r="K251" s="18"/>
      <c r="L251" s="18"/>
      <c r="M251" s="18"/>
      <c r="N251" s="18"/>
      <c r="O251" s="18"/>
      <c r="P251" s="18"/>
      <c r="Q251" s="18"/>
      <c r="R251" s="18"/>
      <c r="S251" s="18"/>
      <c r="T251" s="18"/>
      <c r="U251" s="18"/>
      <c r="V251" s="18"/>
      <c r="W251" s="18"/>
      <c r="X251" s="18"/>
      <c r="Y251" s="18"/>
      <c r="Z251" s="18"/>
      <c r="AA251" s="18"/>
    </row>
    <row r="252" ht="15.7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row>
    <row r="253" ht="15.7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row>
    <row r="254" ht="15.7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row>
    <row r="255" ht="15.7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row>
    <row r="256" ht="15.7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row>
    <row r="257" ht="15.7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row>
    <row r="258" ht="15.7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row>
    <row r="259" ht="15.7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row>
    <row r="260" ht="15.7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row>
    <row r="261" ht="15.7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row>
    <row r="262" ht="15.7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row>
    <row r="263" ht="15.7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row>
    <row r="264" ht="15.7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row>
    <row r="265" ht="15.7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row>
    <row r="266" ht="15.7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row>
    <row r="267" ht="15.7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row>
    <row r="268" ht="15.7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row>
    <row r="269" ht="15.7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row>
    <row r="270" ht="15.7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row>
    <row r="271" ht="15.7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row>
    <row r="272" ht="15.7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row>
    <row r="273" ht="15.7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row>
    <row r="274" ht="15.7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row>
    <row r="275" ht="15.7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row>
    <row r="276" ht="15.7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row>
    <row r="277" ht="15.7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row>
    <row r="278" ht="15.7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row>
    <row r="279" ht="15.7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row>
    <row r="280" ht="15.7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row>
    <row r="281" ht="15.7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row>
    <row r="282" ht="15.7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row>
    <row r="283" ht="15.7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row>
    <row r="284" ht="15.7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row>
    <row r="285" ht="15.7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row>
    <row r="286" ht="15.7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row>
    <row r="287" ht="15.7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row>
    <row r="288" ht="15.7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row>
    <row r="289" ht="15.7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row>
    <row r="290" ht="15.7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row>
    <row r="291" ht="15.7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row>
    <row r="292" ht="15.7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row>
    <row r="293" ht="15.7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row>
    <row r="294" ht="15.7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row>
    <row r="295" ht="15.7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row>
    <row r="296" ht="15.7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row>
    <row r="297" ht="15.7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row>
    <row r="298" ht="15.7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row>
    <row r="299" ht="15.7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row>
    <row r="300" ht="15.7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row>
    <row r="301" ht="15.7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row>
    <row r="302" ht="15.7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row>
    <row r="303" ht="15.7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row>
    <row r="304" ht="15.7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row>
    <row r="305" ht="15.7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row>
    <row r="306" ht="15.7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row>
    <row r="307" ht="15.7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row>
    <row r="308" ht="15.7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row>
    <row r="309" ht="15.7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row>
    <row r="310" ht="15.7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row>
    <row r="311" ht="15.7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row>
    <row r="312" ht="15.7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row>
    <row r="313" ht="15.7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row>
    <row r="314" ht="15.7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row>
    <row r="315" ht="15.7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row>
    <row r="316" ht="15.7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row>
    <row r="317" ht="15.7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row>
    <row r="318" ht="15.7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row>
    <row r="319" ht="15.7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row>
    <row r="320" ht="15.7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row>
    <row r="321" ht="15.7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row>
    <row r="322" ht="15.7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row>
    <row r="323" ht="15.7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row>
    <row r="324" ht="15.7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row>
    <row r="325" ht="15.7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row>
    <row r="326" ht="15.7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row>
    <row r="327" ht="15.7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row>
    <row r="328" ht="15.7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row>
    <row r="329" ht="15.7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row>
    <row r="330" ht="15.7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row>
    <row r="331" ht="15.7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row>
    <row r="332" ht="15.7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row>
    <row r="333" ht="15.7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row>
    <row r="334" ht="15.7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row>
    <row r="335" ht="15.7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row>
    <row r="336" ht="15.7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row>
    <row r="337" ht="15.7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row>
    <row r="338" ht="15.7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row>
    <row r="339" ht="15.7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row>
    <row r="340" ht="15.7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row>
    <row r="341" ht="15.7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row>
    <row r="342" ht="15.7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row>
    <row r="343" ht="15.7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row>
    <row r="344" ht="15.7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row>
    <row r="345" ht="15.7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row>
    <row r="346" ht="15.7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row>
    <row r="347" ht="15.7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row>
    <row r="348" ht="15.7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row>
    <row r="349" ht="15.7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row>
    <row r="350" ht="15.7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row>
    <row r="351" ht="15.7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row>
    <row r="352" ht="15.7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row>
    <row r="353" ht="15.7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row>
    <row r="354" ht="15.7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row>
    <row r="355" ht="15.7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row>
    <row r="356" ht="15.7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row>
    <row r="357" ht="15.7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row>
    <row r="358" ht="15.7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row>
    <row r="359" ht="15.7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row>
    <row r="360" ht="15.7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row>
    <row r="361" ht="15.7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row>
    <row r="362" ht="15.7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row>
    <row r="363" ht="15.7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row>
    <row r="364" ht="15.7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row>
    <row r="365" ht="15.7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row>
    <row r="366" ht="15.7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row>
    <row r="367" ht="15.7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row>
    <row r="368" ht="15.7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row>
    <row r="369" ht="15.7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row>
    <row r="370" ht="15.7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row>
    <row r="371" ht="15.7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row>
    <row r="372" ht="15.7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row>
    <row r="373" ht="15.7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row>
    <row r="374" ht="15.7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row>
    <row r="375" ht="15.7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row>
    <row r="376" ht="15.7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row>
    <row r="377" ht="15.7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row>
    <row r="378" ht="15.7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row>
    <row r="379" ht="15.7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row>
    <row r="380" ht="15.7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row>
    <row r="381" ht="15.7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row>
    <row r="382" ht="15.7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row>
    <row r="383" ht="15.7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row>
    <row r="384" ht="15.7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row>
    <row r="385" ht="15.7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row>
    <row r="386" ht="15.7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row>
    <row r="387" ht="15.7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row>
    <row r="388" ht="15.7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row>
    <row r="389" ht="15.7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row>
    <row r="390" ht="15.7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row>
    <row r="391" ht="15.7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row>
    <row r="392" ht="15.7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row>
    <row r="393" ht="15.7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row>
    <row r="394" ht="15.7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row>
    <row r="395" ht="15.7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row>
    <row r="396" ht="15.7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row>
    <row r="397" ht="15.7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row>
    <row r="398" ht="15.7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row>
    <row r="399" ht="15.7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row>
    <row r="400" ht="15.7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row>
    <row r="401" ht="15.7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row>
    <row r="402" ht="15.7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row>
    <row r="403" ht="15.7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row>
    <row r="404" ht="15.7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row>
    <row r="405" ht="15.7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row>
    <row r="406" ht="15.7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row>
    <row r="407" ht="15.7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row>
    <row r="408" ht="15.7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row>
    <row r="409" ht="15.7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row>
    <row r="410" ht="15.7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row>
    <row r="411" ht="15.7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row>
    <row r="412" ht="15.7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row>
    <row r="413" ht="15.7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row>
    <row r="414" ht="15.7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row>
    <row r="415" ht="15.7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row>
    <row r="416" ht="15.7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row>
    <row r="417" ht="15.7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row>
    <row r="418" ht="15.7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row>
    <row r="419" ht="15.7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row>
    <row r="420" ht="15.7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row>
    <row r="421" ht="15.7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row>
    <row r="422" ht="15.7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row>
    <row r="423" ht="15.7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row>
    <row r="424" ht="15.7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row>
    <row r="425" ht="15.7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row>
    <row r="426" ht="15.7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row>
    <row r="427" ht="15.7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row>
    <row r="428" ht="15.7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row>
    <row r="429" ht="15.7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row>
    <row r="430" ht="15.7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row>
    <row r="431" ht="15.7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row>
    <row r="432" ht="15.7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row>
    <row r="433" ht="15.7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row>
    <row r="434" ht="15.7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row>
    <row r="435" ht="15.7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row>
    <row r="436" ht="15.7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row>
    <row r="437" ht="15.7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row>
    <row r="438" ht="15.7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row>
    <row r="439" ht="15.7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row>
    <row r="440" ht="15.7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row>
    <row r="441" ht="15.7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row>
    <row r="442" ht="15.7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row>
    <row r="443" ht="15.7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row>
    <row r="444" ht="15.7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row>
    <row r="445" ht="15.7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row>
    <row r="446" ht="15.7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row>
    <row r="447" ht="15.7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row>
    <row r="448" ht="15.7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row>
    <row r="449" ht="15.7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row>
    <row r="450" ht="15.7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row>
    <row r="451" ht="15.7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row>
    <row r="452" ht="15.7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row>
    <row r="453" ht="15.7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row>
    <row r="454" ht="15.7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row>
    <row r="455" ht="15.7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row>
    <row r="456" ht="15.7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row>
    <row r="457" ht="15.7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row>
    <row r="458" ht="15.7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row>
    <row r="459" ht="15.7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row>
    <row r="460" ht="15.7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row>
    <row r="461" ht="15.7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row>
    <row r="462" ht="15.7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row>
    <row r="463" ht="15.7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row>
    <row r="464" ht="15.7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row>
    <row r="465" ht="15.7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row>
    <row r="466" ht="15.7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row>
    <row r="467" ht="15.7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row>
    <row r="468" ht="15.7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row>
    <row r="469" ht="15.7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row>
    <row r="470" ht="15.7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row>
    <row r="471" ht="15.7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row>
    <row r="472" ht="15.7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row>
    <row r="473" ht="15.7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row>
    <row r="474" ht="15.7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row>
    <row r="475" ht="15.7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row>
    <row r="476" ht="15.7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row>
    <row r="477" ht="15.7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row>
    <row r="478" ht="15.7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row>
    <row r="479" ht="15.7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row>
    <row r="480" ht="15.7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row>
    <row r="481" ht="15.7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row>
    <row r="482" ht="15.7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row>
    <row r="483" ht="15.7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row>
    <row r="484" ht="15.7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row>
    <row r="485" ht="15.7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row>
    <row r="486" ht="15.7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row>
    <row r="487" ht="15.7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row>
    <row r="488" ht="15.7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row>
    <row r="489" ht="15.7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row>
    <row r="490" ht="15.7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row>
    <row r="491" ht="15.7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row>
    <row r="492" ht="15.7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row>
    <row r="493" ht="15.7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row>
    <row r="494" ht="15.7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row>
    <row r="495" ht="15.7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row>
    <row r="496" ht="15.7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row>
    <row r="497" ht="15.7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row>
    <row r="498" ht="15.7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row>
    <row r="499" ht="15.7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row>
    <row r="500" ht="15.7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row>
    <row r="501" ht="15.7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row>
    <row r="502" ht="15.7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row>
    <row r="503" ht="15.7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row>
    <row r="504" ht="15.7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row>
    <row r="505" ht="15.7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row>
    <row r="506" ht="15.7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row>
    <row r="507" ht="15.7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row>
    <row r="508" ht="15.7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row>
    <row r="509" ht="15.7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row>
    <row r="510" ht="15.7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row>
    <row r="511" ht="15.7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row>
    <row r="512" ht="15.7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row>
    <row r="513" ht="15.7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row>
    <row r="514" ht="15.7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row>
    <row r="515" ht="15.7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row>
    <row r="516" ht="15.7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row>
    <row r="517" ht="15.7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row>
    <row r="518" ht="15.7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row>
    <row r="519" ht="15.7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row>
    <row r="520" ht="15.7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row>
    <row r="521" ht="15.7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row>
    <row r="522" ht="15.7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row>
    <row r="523" ht="15.7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row>
    <row r="524" ht="15.7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row>
    <row r="525" ht="15.7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row>
    <row r="526" ht="15.7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row>
    <row r="527" ht="15.7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row>
    <row r="528" ht="15.7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row>
    <row r="529" ht="15.7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row>
    <row r="530" ht="15.7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row>
    <row r="531" ht="15.7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row>
    <row r="532" ht="15.7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row>
    <row r="533" ht="15.7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row>
    <row r="534" ht="15.7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row>
    <row r="535" ht="15.7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row>
    <row r="536" ht="15.7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row>
    <row r="537" ht="15.7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row>
    <row r="538" ht="15.7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row>
    <row r="539" ht="15.7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row>
    <row r="540" ht="15.7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row>
    <row r="541" ht="15.7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row>
    <row r="542" ht="15.7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row>
    <row r="543" ht="15.7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row>
    <row r="544" ht="15.7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row>
    <row r="545" ht="15.7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row>
    <row r="546" ht="15.7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row>
    <row r="547" ht="15.7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row>
    <row r="548" ht="15.7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row>
    <row r="549" ht="15.7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row>
    <row r="550" ht="15.7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row>
    <row r="551" ht="15.7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row>
    <row r="552" ht="15.7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row>
    <row r="553" ht="15.7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row>
    <row r="554" ht="15.7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row>
    <row r="555" ht="15.7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row>
    <row r="556" ht="15.7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row>
    <row r="557" ht="15.7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row>
    <row r="558" ht="15.7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row>
    <row r="559" ht="15.7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row>
    <row r="560" ht="15.7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row>
    <row r="561" ht="15.7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row>
    <row r="562" ht="15.7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row>
    <row r="563" ht="15.7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row>
    <row r="564" ht="15.7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row>
    <row r="565" ht="15.7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row>
    <row r="566" ht="15.7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row>
    <row r="567" ht="15.7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row>
    <row r="568" ht="15.7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row>
    <row r="569" ht="15.7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row>
    <row r="570" ht="15.7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row>
    <row r="571" ht="15.7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row>
    <row r="572" ht="15.7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row>
    <row r="573" ht="15.7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row>
    <row r="574" ht="15.7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row>
    <row r="575" ht="15.7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row>
    <row r="576" ht="15.7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row>
    <row r="577" ht="15.7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row>
    <row r="578" ht="15.7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row>
    <row r="579" ht="15.7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row>
    <row r="580" ht="15.7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row>
    <row r="581" ht="15.7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row>
    <row r="582" ht="15.7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row>
    <row r="583" ht="15.7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row>
    <row r="584" ht="15.7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row>
    <row r="585" ht="15.7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row>
    <row r="586" ht="15.7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row>
    <row r="587" ht="15.7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row>
    <row r="588" ht="15.7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row>
    <row r="589" ht="15.7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row>
    <row r="590" ht="15.7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row>
    <row r="591" ht="15.7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row>
    <row r="592" ht="15.7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row>
    <row r="593" ht="15.7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row>
    <row r="594" ht="15.7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row>
    <row r="595" ht="15.7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row>
    <row r="596" ht="15.7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row>
    <row r="597" ht="15.7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row>
    <row r="598" ht="15.7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row>
    <row r="599" ht="15.7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row>
    <row r="600" ht="15.7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row>
    <row r="601" ht="15.7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row>
    <row r="602" ht="15.7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row>
    <row r="603" ht="15.7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row>
    <row r="604" ht="15.7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row>
    <row r="605" ht="15.7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row>
    <row r="606" ht="15.7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row>
    <row r="607" ht="15.7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row>
    <row r="608" ht="15.7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row>
    <row r="609" ht="15.7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row>
    <row r="610" ht="15.7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row>
    <row r="611" ht="15.7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row>
    <row r="612" ht="15.7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row>
    <row r="613" ht="15.7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row>
    <row r="614" ht="15.7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row>
    <row r="615" ht="15.7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row>
    <row r="616" ht="15.7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row>
    <row r="617" ht="15.7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row>
    <row r="618" ht="15.7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row>
    <row r="619" ht="15.7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row>
    <row r="620" ht="15.7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row>
    <row r="621" ht="15.7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row>
    <row r="622" ht="15.7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row>
    <row r="623" ht="15.7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row>
    <row r="624" ht="15.7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row>
    <row r="625" ht="15.7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row>
    <row r="626" ht="15.7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row>
    <row r="627" ht="15.7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row>
    <row r="628" ht="15.7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row>
    <row r="629" ht="15.7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row>
    <row r="630" ht="15.7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row>
    <row r="631" ht="15.7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row>
    <row r="632" ht="15.7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row>
    <row r="633" ht="15.7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row>
    <row r="634" ht="15.7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row>
    <row r="635" ht="15.7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row>
    <row r="636" ht="15.7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row>
    <row r="637" ht="15.7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row>
    <row r="638" ht="15.7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row>
    <row r="639" ht="15.7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row>
    <row r="640" ht="15.7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row>
    <row r="641" ht="15.7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row>
    <row r="642" ht="15.7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row>
    <row r="643" ht="15.7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row>
    <row r="644" ht="15.7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row>
    <row r="645" ht="15.7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row>
    <row r="646" ht="15.7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row>
    <row r="647" ht="15.7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row>
    <row r="648" ht="15.7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row>
    <row r="649" ht="15.7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row>
    <row r="650" ht="15.7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row>
    <row r="651" ht="15.7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row>
    <row r="652" ht="15.7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row>
    <row r="653" ht="15.7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row>
    <row r="654" ht="15.7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row>
    <row r="655" ht="15.7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row>
    <row r="656" ht="15.7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row>
    <row r="657" ht="15.7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row>
    <row r="658" ht="15.7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row>
    <row r="659" ht="15.7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row>
    <row r="660" ht="15.7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row>
    <row r="661" ht="15.7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row>
    <row r="662" ht="15.7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row>
    <row r="663" ht="15.7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row>
    <row r="664" ht="15.7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row>
    <row r="665" ht="15.7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row>
    <row r="666" ht="15.7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row>
    <row r="667" ht="15.7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row>
    <row r="668" ht="15.7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row>
    <row r="669" ht="15.7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row>
    <row r="670" ht="15.7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row>
    <row r="671" ht="15.7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row>
    <row r="672" ht="15.7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row>
    <row r="673" ht="15.7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row>
    <row r="674" ht="15.7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row>
    <row r="675" ht="15.7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row>
    <row r="676" ht="15.7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row>
    <row r="677" ht="15.7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row>
    <row r="678" ht="15.7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row>
    <row r="679" ht="15.7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row>
    <row r="680" ht="15.7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row>
    <row r="681" ht="15.7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row>
    <row r="682" ht="15.7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row>
    <row r="683" ht="15.7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row>
    <row r="684" ht="15.7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row>
    <row r="685" ht="15.7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row>
    <row r="686" ht="15.7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row>
    <row r="687" ht="15.7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row>
    <row r="688" ht="15.7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row>
    <row r="689" ht="15.7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row>
    <row r="690" ht="15.7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row>
    <row r="691" ht="15.7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row>
    <row r="692" ht="15.7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row>
    <row r="693" ht="15.7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row>
    <row r="694" ht="15.7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row>
    <row r="695" ht="15.7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row>
    <row r="696" ht="15.7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row>
    <row r="697" ht="15.7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row>
    <row r="698" ht="15.7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row>
    <row r="699" ht="15.7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row>
    <row r="700" ht="15.7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row>
    <row r="701" ht="15.7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row>
    <row r="702" ht="15.7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row>
    <row r="703" ht="15.7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row>
    <row r="704" ht="15.7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row>
    <row r="705" ht="15.7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row>
    <row r="706" ht="15.7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row>
    <row r="707" ht="15.7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row>
    <row r="708" ht="15.7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row>
    <row r="709" ht="15.7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row>
    <row r="710" ht="15.7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row>
    <row r="711" ht="15.7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row>
    <row r="712" ht="15.7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row>
    <row r="713" ht="15.7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row>
    <row r="714" ht="15.7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row>
    <row r="715" ht="15.7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row>
    <row r="716" ht="15.7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row>
    <row r="717" ht="15.7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row>
    <row r="718" ht="15.7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row>
    <row r="719" ht="15.7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row>
    <row r="720" ht="15.7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row>
    <row r="721" ht="15.7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row>
    <row r="722" ht="15.7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row>
    <row r="723" ht="15.7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row>
    <row r="724" ht="15.7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row>
    <row r="725" ht="15.7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row>
    <row r="726" ht="15.7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row>
    <row r="727" ht="15.7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row>
    <row r="728" ht="15.7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row>
    <row r="729" ht="15.7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row>
    <row r="730" ht="15.7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row>
    <row r="731" ht="15.7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row>
    <row r="732" ht="15.7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row>
    <row r="733" ht="15.7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row>
    <row r="734" ht="15.7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row>
    <row r="735" ht="15.7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row>
    <row r="736" ht="15.7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row>
    <row r="737" ht="15.7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row>
    <row r="738" ht="15.7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row>
    <row r="739" ht="15.7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row>
    <row r="740" ht="15.7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row>
    <row r="741" ht="15.7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row>
    <row r="742" ht="15.7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row>
    <row r="743" ht="15.7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row>
    <row r="744" ht="15.7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row>
    <row r="745" ht="15.7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row>
    <row r="746" ht="15.7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row>
    <row r="747" ht="15.7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row>
    <row r="748" ht="15.7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row>
    <row r="749" ht="15.7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row>
    <row r="750" ht="15.7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row>
    <row r="751" ht="15.7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row>
    <row r="752" ht="15.7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row>
    <row r="753" ht="15.7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row>
    <row r="754" ht="15.7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row>
    <row r="755" ht="15.7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row>
    <row r="756" ht="15.7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row>
    <row r="757" ht="15.7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row>
    <row r="758" ht="15.7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row>
    <row r="759" ht="15.7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row>
    <row r="760" ht="15.7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row>
    <row r="761" ht="15.7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row>
    <row r="762" ht="15.7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row>
    <row r="763" ht="15.7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row>
    <row r="764" ht="15.7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row>
    <row r="765" ht="15.7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row>
    <row r="766" ht="15.7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row>
    <row r="767" ht="15.7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row>
    <row r="768" ht="15.7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row>
    <row r="769" ht="15.7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row>
    <row r="770" ht="15.7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row>
    <row r="771" ht="15.7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row>
    <row r="772" ht="15.7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row>
    <row r="773" ht="15.7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row>
    <row r="774" ht="15.7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row>
    <row r="775" ht="15.7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row>
    <row r="776" ht="15.7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row>
    <row r="777" ht="15.7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row>
    <row r="778" ht="15.7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row>
    <row r="779" ht="15.7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row>
    <row r="780" ht="15.7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row>
    <row r="781" ht="15.7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row>
    <row r="782" ht="15.7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row>
    <row r="783" ht="15.7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row>
    <row r="784" ht="15.7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row>
    <row r="785" ht="15.7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row>
    <row r="786" ht="15.7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row>
    <row r="787" ht="15.7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row>
    <row r="788" ht="15.7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row>
    <row r="789" ht="15.7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row>
    <row r="790" ht="15.7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row>
    <row r="791" ht="15.7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row>
    <row r="792" ht="15.7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row>
    <row r="793" ht="15.7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row>
    <row r="794" ht="15.7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row>
    <row r="795" ht="15.7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row>
    <row r="796" ht="15.7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row>
    <row r="797" ht="15.7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row>
    <row r="798" ht="15.7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row>
    <row r="799" ht="15.7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row>
    <row r="800" ht="15.7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row>
    <row r="801" ht="15.7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row>
    <row r="802" ht="15.7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row>
    <row r="803" ht="15.7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row>
    <row r="804" ht="15.7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row>
    <row r="805" ht="15.7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row>
    <row r="806" ht="15.7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row>
    <row r="807" ht="15.7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row>
    <row r="808" ht="15.7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row>
    <row r="809" ht="15.7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row>
    <row r="810" ht="15.7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row>
    <row r="811" ht="15.7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row>
    <row r="812" ht="15.7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row>
    <row r="813" ht="15.7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row>
    <row r="814" ht="15.7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row>
    <row r="815" ht="15.7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row>
    <row r="816" ht="15.7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row>
    <row r="817" ht="15.7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row>
    <row r="818" ht="15.7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row>
    <row r="819" ht="15.7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row>
    <row r="820" ht="15.7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row>
    <row r="821" ht="15.7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row>
    <row r="822" ht="15.7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row>
    <row r="823" ht="15.7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row>
    <row r="824" ht="15.7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row>
    <row r="825" ht="15.7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row>
    <row r="826" ht="15.7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row>
    <row r="827" ht="15.7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row>
    <row r="828" ht="15.7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row>
    <row r="829" ht="15.7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row>
    <row r="830" ht="15.7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row>
    <row r="831" ht="15.7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row>
    <row r="832" ht="15.7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row>
    <row r="833" ht="15.7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row>
    <row r="834" ht="15.7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row>
    <row r="835" ht="15.7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row>
    <row r="836" ht="15.7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row>
    <row r="837" ht="15.7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row>
    <row r="838" ht="15.7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row>
    <row r="839" ht="15.7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row>
    <row r="840" ht="15.7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row>
    <row r="841" ht="15.7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row>
    <row r="842" ht="15.7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row>
    <row r="843" ht="15.7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row>
    <row r="844" ht="15.7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row>
    <row r="845" ht="15.7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row>
    <row r="846" ht="15.7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row>
    <row r="847" ht="15.7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row>
    <row r="848" ht="15.7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row>
    <row r="849" ht="15.7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row>
    <row r="850" ht="15.7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row>
    <row r="851" ht="15.7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row>
    <row r="852" ht="15.7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row>
    <row r="853" ht="15.7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row>
    <row r="854" ht="15.7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row>
    <row r="855" ht="15.7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row>
    <row r="856" ht="15.7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row>
    <row r="857" ht="15.7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row>
    <row r="858" ht="15.7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row>
    <row r="859" ht="15.7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row>
    <row r="860" ht="15.7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row>
    <row r="861" ht="15.7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row>
    <row r="862" ht="15.7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row>
    <row r="863" ht="15.7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row>
    <row r="864" ht="15.7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row>
    <row r="865" ht="15.7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row>
    <row r="866" ht="15.7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row>
    <row r="867" ht="15.7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row>
    <row r="868" ht="15.7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row>
    <row r="869" ht="15.7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row>
    <row r="870" ht="15.7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row>
    <row r="871" ht="15.7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row>
    <row r="872" ht="15.7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row>
    <row r="873" ht="15.7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row>
    <row r="874" ht="15.7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row>
    <row r="875" ht="15.7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row>
    <row r="876" ht="15.7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row>
    <row r="877" ht="15.7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row>
    <row r="878" ht="15.7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row>
    <row r="879" ht="15.7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row>
    <row r="880" ht="15.7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row>
    <row r="881" ht="15.7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row>
    <row r="882" ht="15.7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row>
    <row r="883" ht="15.7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row>
    <row r="884" ht="15.7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row>
    <row r="885" ht="15.7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row>
    <row r="886" ht="15.7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row>
    <row r="887" ht="15.7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row>
    <row r="888" ht="15.7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row>
    <row r="889" ht="15.7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row>
    <row r="890" ht="15.7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row>
    <row r="891" ht="15.7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row>
    <row r="892" ht="15.7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row>
    <row r="893" ht="15.7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row>
    <row r="894" ht="15.7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row>
    <row r="895" ht="15.7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row>
    <row r="896" ht="15.7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row>
    <row r="897" ht="15.7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row>
    <row r="898" ht="15.7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row>
    <row r="899" ht="15.7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row>
    <row r="900" ht="15.7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row>
    <row r="901" ht="15.7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row>
    <row r="902" ht="15.7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row>
    <row r="903" ht="15.7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row>
    <row r="904" ht="15.7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row>
    <row r="905" ht="15.7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row>
    <row r="906" ht="15.7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row>
    <row r="907" ht="15.7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row>
    <row r="908" ht="15.7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row>
    <row r="909" ht="15.7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row>
    <row r="910" ht="15.7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row>
    <row r="911" ht="15.7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row>
  </sheetData>
  <autoFilter ref="$A$1:$G$241"/>
  <conditionalFormatting sqref="A3:G241">
    <cfRule type="expression" dxfId="0" priority="1">
      <formula> ISNUMBER(SEARCH("Disregarded", #REF!))</formula>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56.88"/>
    <col customWidth="1" min="2" max="2" width="29.0"/>
    <col customWidth="1" min="3" max="3" width="43.88"/>
    <col customWidth="1" min="4" max="4" width="17.88"/>
  </cols>
  <sheetData>
    <row r="1" ht="15.0" customHeight="1">
      <c r="A1" s="47"/>
      <c r="B1" s="48" t="s">
        <v>9622</v>
      </c>
      <c r="C1" s="47"/>
      <c r="D1" s="47"/>
      <c r="E1" s="47"/>
      <c r="F1" s="47"/>
      <c r="G1" s="47"/>
      <c r="H1" s="19"/>
      <c r="I1" s="19"/>
      <c r="J1" s="19"/>
      <c r="K1" s="19"/>
      <c r="L1" s="19"/>
      <c r="M1" s="19"/>
      <c r="N1" s="19"/>
      <c r="O1" s="19"/>
      <c r="P1" s="19"/>
      <c r="Q1" s="19"/>
      <c r="R1" s="19"/>
      <c r="S1" s="19"/>
      <c r="T1" s="19"/>
      <c r="U1" s="19"/>
      <c r="V1" s="19"/>
      <c r="W1" s="19"/>
      <c r="X1" s="19"/>
      <c r="Y1" s="19"/>
      <c r="Z1" s="19"/>
    </row>
    <row r="2" ht="15.75" customHeight="1">
      <c r="A2" s="5" t="s">
        <v>1</v>
      </c>
      <c r="B2" s="5" t="s">
        <v>2</v>
      </c>
      <c r="C2" s="6" t="s">
        <v>3</v>
      </c>
      <c r="D2" s="6" t="s">
        <v>4</v>
      </c>
      <c r="E2" s="6" t="s">
        <v>5</v>
      </c>
      <c r="F2" s="5" t="s">
        <v>6</v>
      </c>
      <c r="G2" s="5" t="s">
        <v>7</v>
      </c>
      <c r="H2" s="7"/>
      <c r="I2" s="7"/>
      <c r="J2" s="7"/>
      <c r="K2" s="7"/>
      <c r="L2" s="7"/>
      <c r="M2" s="7"/>
      <c r="N2" s="7"/>
      <c r="O2" s="7"/>
      <c r="P2" s="7"/>
      <c r="Q2" s="7"/>
      <c r="R2" s="7"/>
      <c r="S2" s="7"/>
      <c r="T2" s="7"/>
      <c r="U2" s="7"/>
      <c r="V2" s="7"/>
      <c r="W2" s="7"/>
      <c r="X2" s="7"/>
      <c r="Y2" s="7"/>
      <c r="Z2" s="7"/>
    </row>
    <row r="3" ht="15.75" customHeight="1">
      <c r="A3" s="8" t="s">
        <v>8</v>
      </c>
      <c r="B3" s="9" t="s">
        <v>9</v>
      </c>
      <c r="C3" s="10" t="s">
        <v>10</v>
      </c>
      <c r="D3" s="10" t="s">
        <v>11</v>
      </c>
      <c r="E3" s="10" t="s">
        <v>12</v>
      </c>
      <c r="F3" s="10" t="s">
        <v>13</v>
      </c>
      <c r="G3" s="17" t="s">
        <v>14</v>
      </c>
      <c r="H3" s="13"/>
      <c r="I3" s="13"/>
      <c r="J3" s="13"/>
      <c r="K3" s="13"/>
      <c r="L3" s="13"/>
      <c r="M3" s="13"/>
      <c r="N3" s="13"/>
      <c r="O3" s="13"/>
      <c r="P3" s="13"/>
      <c r="Q3" s="13"/>
      <c r="R3" s="13"/>
      <c r="S3" s="13"/>
      <c r="T3" s="13"/>
      <c r="U3" s="13"/>
      <c r="V3" s="13"/>
      <c r="W3" s="13"/>
      <c r="X3" s="13"/>
      <c r="Y3" s="13"/>
      <c r="Z3" s="13"/>
    </row>
    <row r="4" ht="15.75" customHeight="1">
      <c r="A4" s="8" t="s">
        <v>9623</v>
      </c>
      <c r="B4" s="9" t="s">
        <v>9624</v>
      </c>
      <c r="C4" s="10" t="s">
        <v>9625</v>
      </c>
      <c r="D4" s="10" t="s">
        <v>9626</v>
      </c>
      <c r="E4" s="10" t="s">
        <v>9627</v>
      </c>
      <c r="F4" s="10" t="s">
        <v>9628</v>
      </c>
      <c r="G4" s="17" t="s">
        <v>14</v>
      </c>
      <c r="H4" s="13"/>
      <c r="I4" s="13"/>
      <c r="J4" s="13"/>
      <c r="K4" s="13"/>
      <c r="L4" s="13"/>
      <c r="M4" s="13"/>
      <c r="N4" s="13"/>
      <c r="O4" s="13"/>
      <c r="P4" s="13"/>
      <c r="Q4" s="13"/>
      <c r="R4" s="13"/>
      <c r="S4" s="13"/>
      <c r="T4" s="13"/>
      <c r="U4" s="13"/>
      <c r="V4" s="13"/>
      <c r="W4" s="13"/>
      <c r="X4" s="13"/>
      <c r="Y4" s="13"/>
      <c r="Z4" s="13"/>
    </row>
    <row r="5" ht="15.75" customHeight="1">
      <c r="A5" s="8" t="s">
        <v>21</v>
      </c>
      <c r="B5" s="9" t="s">
        <v>22</v>
      </c>
      <c r="C5" s="10" t="s">
        <v>23</v>
      </c>
      <c r="D5" s="10" t="s">
        <v>24</v>
      </c>
      <c r="E5" s="10" t="s">
        <v>25</v>
      </c>
      <c r="F5" s="10" t="s">
        <v>26</v>
      </c>
      <c r="G5" s="17" t="s">
        <v>14</v>
      </c>
      <c r="H5" s="13"/>
      <c r="I5" s="13"/>
      <c r="J5" s="13"/>
      <c r="K5" s="13"/>
      <c r="L5" s="13"/>
      <c r="M5" s="13"/>
      <c r="N5" s="13"/>
      <c r="O5" s="13"/>
      <c r="P5" s="13"/>
      <c r="Q5" s="13"/>
      <c r="R5" s="13"/>
      <c r="S5" s="13"/>
      <c r="T5" s="13"/>
      <c r="U5" s="13"/>
      <c r="V5" s="13"/>
      <c r="W5" s="13"/>
      <c r="X5" s="13"/>
      <c r="Y5" s="13"/>
      <c r="Z5" s="13"/>
    </row>
    <row r="6" ht="15.75" customHeight="1">
      <c r="A6" s="8" t="s">
        <v>27</v>
      </c>
      <c r="B6" s="9" t="s">
        <v>28</v>
      </c>
      <c r="C6" s="10" t="s">
        <v>29</v>
      </c>
      <c r="D6" s="10" t="s">
        <v>30</v>
      </c>
      <c r="E6" s="10" t="s">
        <v>31</v>
      </c>
      <c r="F6" s="10" t="s">
        <v>32</v>
      </c>
      <c r="G6" s="17" t="s">
        <v>14</v>
      </c>
      <c r="H6" s="13"/>
      <c r="I6" s="13"/>
      <c r="J6" s="13"/>
      <c r="K6" s="13"/>
      <c r="L6" s="13"/>
      <c r="M6" s="13"/>
      <c r="N6" s="13"/>
      <c r="O6" s="13"/>
      <c r="P6" s="13"/>
      <c r="Q6" s="13"/>
      <c r="R6" s="13"/>
      <c r="S6" s="13"/>
      <c r="T6" s="13"/>
      <c r="U6" s="13"/>
      <c r="V6" s="13"/>
      <c r="W6" s="13"/>
      <c r="X6" s="13"/>
      <c r="Y6" s="13"/>
      <c r="Z6" s="13"/>
    </row>
    <row r="7" ht="15.75" customHeight="1">
      <c r="A7" s="8" t="s">
        <v>45</v>
      </c>
      <c r="B7" s="9" t="s">
        <v>46</v>
      </c>
      <c r="C7" s="10" t="s">
        <v>47</v>
      </c>
      <c r="D7" s="10" t="s">
        <v>48</v>
      </c>
      <c r="E7" s="10" t="s">
        <v>49</v>
      </c>
      <c r="F7" s="10" t="s">
        <v>50</v>
      </c>
      <c r="G7" s="17" t="s">
        <v>14</v>
      </c>
      <c r="H7" s="13"/>
      <c r="I7" s="13"/>
      <c r="J7" s="13"/>
      <c r="K7" s="13"/>
      <c r="L7" s="13"/>
      <c r="M7" s="13"/>
      <c r="N7" s="13"/>
      <c r="O7" s="13"/>
      <c r="P7" s="13"/>
      <c r="Q7" s="13"/>
      <c r="R7" s="13"/>
      <c r="S7" s="13"/>
      <c r="T7" s="13"/>
      <c r="U7" s="13"/>
      <c r="V7" s="13"/>
      <c r="W7" s="13"/>
      <c r="X7" s="13"/>
      <c r="Y7" s="13"/>
      <c r="Z7" s="13"/>
    </row>
    <row r="8" ht="15.75" customHeight="1">
      <c r="A8" s="8" t="s">
        <v>51</v>
      </c>
      <c r="B8" s="9" t="s">
        <v>52</v>
      </c>
      <c r="C8" s="10" t="s">
        <v>53</v>
      </c>
      <c r="D8" s="10" t="s">
        <v>54</v>
      </c>
      <c r="E8" s="10" t="s">
        <v>55</v>
      </c>
      <c r="F8" s="10" t="s">
        <v>56</v>
      </c>
      <c r="G8" s="17" t="s">
        <v>14</v>
      </c>
      <c r="H8" s="13"/>
      <c r="I8" s="13"/>
      <c r="J8" s="13"/>
      <c r="K8" s="13"/>
      <c r="L8" s="13"/>
      <c r="M8" s="13"/>
      <c r="N8" s="13"/>
      <c r="O8" s="13"/>
      <c r="P8" s="13"/>
      <c r="Q8" s="13"/>
      <c r="R8" s="13"/>
      <c r="S8" s="13"/>
      <c r="T8" s="13"/>
      <c r="U8" s="13"/>
      <c r="V8" s="13"/>
      <c r="W8" s="13"/>
      <c r="X8" s="13"/>
      <c r="Y8" s="13"/>
      <c r="Z8" s="13"/>
    </row>
    <row r="9" ht="15.75" customHeight="1">
      <c r="A9" s="8" t="s">
        <v>80</v>
      </c>
      <c r="B9" s="9" t="s">
        <v>81</v>
      </c>
      <c r="C9" s="10" t="s">
        <v>82</v>
      </c>
      <c r="D9" s="10" t="s">
        <v>83</v>
      </c>
      <c r="E9" s="10" t="s">
        <v>84</v>
      </c>
      <c r="F9" s="10" t="s">
        <v>85</v>
      </c>
      <c r="G9" s="17" t="s">
        <v>14</v>
      </c>
      <c r="H9" s="13"/>
      <c r="I9" s="13"/>
      <c r="J9" s="13"/>
      <c r="K9" s="13"/>
      <c r="L9" s="13"/>
      <c r="M9" s="13"/>
      <c r="N9" s="13"/>
      <c r="O9" s="13"/>
      <c r="P9" s="13"/>
      <c r="Q9" s="13"/>
      <c r="R9" s="13"/>
      <c r="S9" s="13"/>
      <c r="T9" s="13"/>
      <c r="U9" s="13"/>
      <c r="V9" s="13"/>
      <c r="W9" s="13"/>
      <c r="X9" s="13"/>
      <c r="Y9" s="13"/>
      <c r="Z9" s="13"/>
    </row>
    <row r="10" ht="15.75" customHeight="1">
      <c r="A10" s="8" t="s">
        <v>86</v>
      </c>
      <c r="B10" s="9" t="s">
        <v>87</v>
      </c>
      <c r="C10" s="10" t="s">
        <v>88</v>
      </c>
      <c r="D10" s="10" t="s">
        <v>89</v>
      </c>
      <c r="E10" s="10" t="s">
        <v>90</v>
      </c>
      <c r="F10" s="10" t="s">
        <v>91</v>
      </c>
      <c r="G10" s="17" t="s">
        <v>14</v>
      </c>
      <c r="H10" s="13"/>
      <c r="I10" s="13"/>
      <c r="J10" s="13"/>
      <c r="K10" s="13"/>
      <c r="L10" s="13"/>
      <c r="M10" s="13"/>
      <c r="N10" s="13"/>
      <c r="O10" s="13"/>
      <c r="P10" s="13"/>
      <c r="Q10" s="13"/>
      <c r="R10" s="13"/>
      <c r="S10" s="13"/>
      <c r="T10" s="13"/>
      <c r="U10" s="13"/>
      <c r="V10" s="13"/>
      <c r="W10" s="13"/>
      <c r="X10" s="13"/>
      <c r="Y10" s="13"/>
      <c r="Z10" s="13"/>
    </row>
    <row r="11" ht="15.75" customHeight="1">
      <c r="A11" s="8" t="s">
        <v>92</v>
      </c>
      <c r="B11" s="9" t="s">
        <v>93</v>
      </c>
      <c r="C11" s="10" t="s">
        <v>94</v>
      </c>
      <c r="D11" s="10" t="s">
        <v>95</v>
      </c>
      <c r="E11" s="10" t="s">
        <v>96</v>
      </c>
      <c r="F11" s="10" t="s">
        <v>97</v>
      </c>
      <c r="G11" s="17" t="s">
        <v>14</v>
      </c>
      <c r="H11" s="13"/>
      <c r="I11" s="13"/>
      <c r="J11" s="13"/>
      <c r="K11" s="13"/>
      <c r="L11" s="13"/>
      <c r="M11" s="13"/>
      <c r="N11" s="13"/>
      <c r="O11" s="13"/>
      <c r="P11" s="13"/>
      <c r="Q11" s="13"/>
      <c r="R11" s="13"/>
      <c r="S11" s="13"/>
      <c r="T11" s="13"/>
      <c r="U11" s="13"/>
      <c r="V11" s="13"/>
      <c r="W11" s="13"/>
      <c r="X11" s="13"/>
      <c r="Y11" s="13"/>
      <c r="Z11" s="13"/>
    </row>
    <row r="12" ht="15.75" customHeight="1">
      <c r="A12" s="8" t="s">
        <v>98</v>
      </c>
      <c r="B12" s="9" t="s">
        <v>99</v>
      </c>
      <c r="C12" s="10" t="s">
        <v>100</v>
      </c>
      <c r="D12" s="10" t="s">
        <v>101</v>
      </c>
      <c r="E12" s="10" t="s">
        <v>102</v>
      </c>
      <c r="F12" s="10" t="s">
        <v>103</v>
      </c>
      <c r="G12" s="17" t="s">
        <v>104</v>
      </c>
      <c r="H12" s="13"/>
      <c r="I12" s="13"/>
      <c r="J12" s="13"/>
      <c r="K12" s="13"/>
      <c r="L12" s="13"/>
      <c r="M12" s="13"/>
      <c r="N12" s="13"/>
      <c r="O12" s="13"/>
      <c r="P12" s="13"/>
      <c r="Q12" s="13"/>
      <c r="R12" s="13"/>
      <c r="S12" s="13"/>
      <c r="T12" s="13"/>
      <c r="U12" s="13"/>
      <c r="V12" s="13"/>
      <c r="W12" s="13"/>
      <c r="X12" s="13"/>
      <c r="Y12" s="13"/>
      <c r="Z12" s="13"/>
    </row>
    <row r="13" ht="15.75" customHeight="1">
      <c r="A13" s="8" t="s">
        <v>111</v>
      </c>
      <c r="B13" s="9" t="s">
        <v>112</v>
      </c>
      <c r="C13" s="10" t="s">
        <v>113</v>
      </c>
      <c r="D13" s="10" t="s">
        <v>114</v>
      </c>
      <c r="E13" s="10" t="s">
        <v>115</v>
      </c>
      <c r="F13" s="10" t="s">
        <v>116</v>
      </c>
      <c r="G13" s="17" t="s">
        <v>14</v>
      </c>
      <c r="H13" s="13"/>
      <c r="I13" s="13"/>
      <c r="J13" s="13"/>
      <c r="K13" s="13"/>
      <c r="L13" s="13"/>
      <c r="M13" s="13"/>
      <c r="N13" s="13"/>
      <c r="O13" s="13"/>
      <c r="P13" s="13"/>
      <c r="Q13" s="13"/>
      <c r="R13" s="13"/>
      <c r="S13" s="13"/>
      <c r="T13" s="13"/>
      <c r="U13" s="13"/>
      <c r="V13" s="13"/>
      <c r="W13" s="13"/>
      <c r="X13" s="13"/>
      <c r="Y13" s="13"/>
      <c r="Z13" s="13"/>
    </row>
    <row r="14" ht="15.75" customHeight="1">
      <c r="A14" s="10" t="s">
        <v>117</v>
      </c>
      <c r="B14" s="9" t="s">
        <v>118</v>
      </c>
      <c r="C14" s="10" t="s">
        <v>119</v>
      </c>
      <c r="D14" s="10" t="s">
        <v>120</v>
      </c>
      <c r="E14" s="10" t="s">
        <v>121</v>
      </c>
      <c r="F14" s="10" t="s">
        <v>122</v>
      </c>
      <c r="G14" s="17" t="s">
        <v>14</v>
      </c>
      <c r="H14" s="13"/>
      <c r="I14" s="13"/>
      <c r="J14" s="13"/>
      <c r="K14" s="13"/>
      <c r="L14" s="13"/>
      <c r="M14" s="13"/>
      <c r="N14" s="13"/>
      <c r="O14" s="13"/>
      <c r="P14" s="13"/>
      <c r="Q14" s="13"/>
      <c r="R14" s="13"/>
      <c r="S14" s="13"/>
      <c r="T14" s="13"/>
      <c r="U14" s="13"/>
      <c r="V14" s="13"/>
      <c r="W14" s="13"/>
      <c r="X14" s="13"/>
      <c r="Y14" s="13"/>
      <c r="Z14" s="13"/>
    </row>
    <row r="15" ht="15.75" customHeight="1">
      <c r="A15" s="8" t="s">
        <v>123</v>
      </c>
      <c r="B15" s="9" t="s">
        <v>124</v>
      </c>
      <c r="C15" s="10" t="s">
        <v>125</v>
      </c>
      <c r="D15" s="10" t="s">
        <v>126</v>
      </c>
      <c r="E15" s="10" t="s">
        <v>127</v>
      </c>
      <c r="F15" s="10" t="s">
        <v>128</v>
      </c>
      <c r="G15" s="17" t="s">
        <v>14</v>
      </c>
      <c r="H15" s="13"/>
      <c r="I15" s="13"/>
      <c r="J15" s="13"/>
      <c r="K15" s="13"/>
      <c r="L15" s="13"/>
      <c r="M15" s="13"/>
      <c r="N15" s="13"/>
      <c r="O15" s="13"/>
      <c r="P15" s="13"/>
      <c r="Q15" s="13"/>
      <c r="R15" s="13"/>
      <c r="S15" s="13"/>
      <c r="T15" s="13"/>
      <c r="U15" s="13"/>
      <c r="V15" s="13"/>
      <c r="W15" s="13"/>
      <c r="X15" s="13"/>
      <c r="Y15" s="13"/>
      <c r="Z15" s="13"/>
    </row>
    <row r="16" ht="15.75" customHeight="1">
      <c r="A16" s="8" t="s">
        <v>129</v>
      </c>
      <c r="B16" s="9" t="s">
        <v>130</v>
      </c>
      <c r="C16" s="10" t="s">
        <v>131</v>
      </c>
      <c r="D16" s="10" t="s">
        <v>132</v>
      </c>
      <c r="E16" s="10" t="s">
        <v>133</v>
      </c>
      <c r="F16" s="10" t="s">
        <v>134</v>
      </c>
      <c r="G16" s="17" t="s">
        <v>14</v>
      </c>
      <c r="H16" s="13"/>
      <c r="I16" s="13"/>
      <c r="J16" s="13"/>
      <c r="K16" s="13"/>
      <c r="L16" s="13"/>
      <c r="M16" s="13"/>
      <c r="N16" s="13"/>
      <c r="O16" s="13"/>
      <c r="P16" s="13"/>
      <c r="Q16" s="13"/>
      <c r="R16" s="13"/>
      <c r="S16" s="13"/>
      <c r="T16" s="13"/>
      <c r="U16" s="13"/>
      <c r="V16" s="13"/>
      <c r="W16" s="13"/>
      <c r="X16" s="13"/>
      <c r="Y16" s="13"/>
      <c r="Z16" s="13"/>
    </row>
    <row r="17" ht="15.75" customHeight="1">
      <c r="A17" s="8" t="s">
        <v>135</v>
      </c>
      <c r="B17" s="9" t="s">
        <v>136</v>
      </c>
      <c r="C17" s="10" t="s">
        <v>137</v>
      </c>
      <c r="D17" s="10" t="s">
        <v>138</v>
      </c>
      <c r="E17" s="10" t="s">
        <v>139</v>
      </c>
      <c r="F17" s="10" t="s">
        <v>140</v>
      </c>
      <c r="G17" s="17" t="s">
        <v>14</v>
      </c>
      <c r="H17" s="13"/>
      <c r="I17" s="13"/>
      <c r="J17" s="13"/>
      <c r="K17" s="13"/>
      <c r="L17" s="13"/>
      <c r="M17" s="13"/>
      <c r="N17" s="13"/>
      <c r="O17" s="13"/>
      <c r="P17" s="13"/>
      <c r="Q17" s="13"/>
      <c r="R17" s="13"/>
      <c r="S17" s="13"/>
      <c r="T17" s="13"/>
      <c r="U17" s="13"/>
      <c r="V17" s="13"/>
      <c r="W17" s="13"/>
      <c r="X17" s="13"/>
      <c r="Y17" s="13"/>
      <c r="Z17" s="13"/>
    </row>
    <row r="18" ht="15.75" customHeight="1">
      <c r="A18" s="8" t="s">
        <v>141</v>
      </c>
      <c r="B18" s="9" t="s">
        <v>142</v>
      </c>
      <c r="C18" s="10" t="s">
        <v>143</v>
      </c>
      <c r="D18" s="10" t="s">
        <v>144</v>
      </c>
      <c r="E18" s="10" t="s">
        <v>145</v>
      </c>
      <c r="F18" s="10" t="s">
        <v>146</v>
      </c>
      <c r="G18" s="17" t="s">
        <v>14</v>
      </c>
      <c r="H18" s="13"/>
      <c r="I18" s="13"/>
      <c r="J18" s="13"/>
      <c r="K18" s="13"/>
      <c r="L18" s="13"/>
      <c r="M18" s="13"/>
      <c r="N18" s="13"/>
      <c r="O18" s="13"/>
      <c r="P18" s="13"/>
      <c r="Q18" s="13"/>
      <c r="R18" s="13"/>
      <c r="S18" s="13"/>
      <c r="T18" s="13"/>
      <c r="U18" s="13"/>
      <c r="V18" s="13"/>
      <c r="W18" s="13"/>
      <c r="X18" s="13"/>
      <c r="Y18" s="13"/>
      <c r="Z18" s="13"/>
    </row>
    <row r="19" ht="15.75" customHeight="1">
      <c r="A19" s="8" t="s">
        <v>147</v>
      </c>
      <c r="B19" s="9" t="s">
        <v>148</v>
      </c>
      <c r="C19" s="10" t="s">
        <v>149</v>
      </c>
      <c r="D19" s="10" t="s">
        <v>150</v>
      </c>
      <c r="E19" s="10" t="s">
        <v>151</v>
      </c>
      <c r="F19" s="10" t="s">
        <v>152</v>
      </c>
      <c r="G19" s="17" t="s">
        <v>14</v>
      </c>
      <c r="H19" s="13"/>
      <c r="I19" s="13"/>
      <c r="J19" s="13"/>
      <c r="K19" s="13"/>
      <c r="L19" s="13"/>
      <c r="M19" s="13"/>
      <c r="N19" s="13"/>
      <c r="O19" s="13"/>
      <c r="P19" s="13"/>
      <c r="Q19" s="13"/>
      <c r="R19" s="13"/>
      <c r="S19" s="13"/>
      <c r="T19" s="13"/>
      <c r="U19" s="13"/>
      <c r="V19" s="13"/>
      <c r="W19" s="13"/>
      <c r="X19" s="13"/>
      <c r="Y19" s="13"/>
      <c r="Z19" s="13"/>
    </row>
    <row r="20" ht="15.75" customHeight="1">
      <c r="A20" s="8" t="s">
        <v>153</v>
      </c>
      <c r="B20" s="9" t="s">
        <v>154</v>
      </c>
      <c r="C20" s="10" t="s">
        <v>155</v>
      </c>
      <c r="D20" s="10" t="s">
        <v>156</v>
      </c>
      <c r="E20" s="10" t="s">
        <v>157</v>
      </c>
      <c r="F20" s="10" t="s">
        <v>158</v>
      </c>
      <c r="G20" s="17" t="s">
        <v>14</v>
      </c>
      <c r="H20" s="13"/>
      <c r="I20" s="13"/>
      <c r="J20" s="13"/>
      <c r="K20" s="13"/>
      <c r="L20" s="13"/>
      <c r="M20" s="13"/>
      <c r="N20" s="13"/>
      <c r="O20" s="13"/>
      <c r="P20" s="13"/>
      <c r="Q20" s="13"/>
      <c r="R20" s="13"/>
      <c r="S20" s="13"/>
      <c r="T20" s="13"/>
      <c r="U20" s="13"/>
      <c r="V20" s="13"/>
      <c r="W20" s="13"/>
      <c r="X20" s="13"/>
      <c r="Y20" s="13"/>
      <c r="Z20" s="13"/>
    </row>
    <row r="21" ht="15.75" customHeight="1">
      <c r="A21" s="8" t="s">
        <v>159</v>
      </c>
      <c r="B21" s="9" t="s">
        <v>160</v>
      </c>
      <c r="C21" s="10" t="s">
        <v>161</v>
      </c>
      <c r="D21" s="10" t="s">
        <v>162</v>
      </c>
      <c r="E21" s="10" t="s">
        <v>163</v>
      </c>
      <c r="F21" s="10" t="s">
        <v>164</v>
      </c>
      <c r="G21" s="17" t="s">
        <v>14</v>
      </c>
      <c r="H21" s="13"/>
      <c r="I21" s="13"/>
      <c r="J21" s="13"/>
      <c r="K21" s="13"/>
      <c r="L21" s="13"/>
      <c r="M21" s="13"/>
      <c r="N21" s="13"/>
      <c r="O21" s="13"/>
      <c r="P21" s="13"/>
      <c r="Q21" s="13"/>
      <c r="R21" s="13"/>
      <c r="S21" s="13"/>
      <c r="T21" s="13"/>
      <c r="U21" s="13"/>
      <c r="V21" s="13"/>
      <c r="W21" s="13"/>
      <c r="X21" s="13"/>
      <c r="Y21" s="13"/>
      <c r="Z21" s="13"/>
    </row>
    <row r="22" ht="15.75" customHeight="1">
      <c r="A22" s="8" t="s">
        <v>171</v>
      </c>
      <c r="B22" s="9" t="s">
        <v>172</v>
      </c>
      <c r="C22" s="10" t="s">
        <v>173</v>
      </c>
      <c r="D22" s="10" t="s">
        <v>174</v>
      </c>
      <c r="E22" s="10" t="s">
        <v>175</v>
      </c>
      <c r="F22" s="10" t="s">
        <v>176</v>
      </c>
      <c r="G22" s="17" t="s">
        <v>14</v>
      </c>
      <c r="H22" s="13"/>
      <c r="I22" s="13"/>
      <c r="J22" s="13"/>
      <c r="K22" s="13"/>
      <c r="L22" s="13"/>
      <c r="M22" s="13"/>
      <c r="N22" s="13"/>
      <c r="O22" s="13"/>
      <c r="P22" s="13"/>
      <c r="Q22" s="13"/>
      <c r="R22" s="13"/>
      <c r="S22" s="13"/>
      <c r="T22" s="13"/>
      <c r="U22" s="13"/>
      <c r="V22" s="13"/>
      <c r="W22" s="13"/>
      <c r="X22" s="13"/>
      <c r="Y22" s="13"/>
      <c r="Z22" s="13"/>
    </row>
    <row r="23" ht="15.75" customHeight="1">
      <c r="A23" s="8" t="s">
        <v>177</v>
      </c>
      <c r="B23" s="9" t="s">
        <v>178</v>
      </c>
      <c r="C23" s="10" t="s">
        <v>179</v>
      </c>
      <c r="D23" s="10" t="s">
        <v>180</v>
      </c>
      <c r="E23" s="10" t="s">
        <v>181</v>
      </c>
      <c r="F23" s="10" t="s">
        <v>182</v>
      </c>
      <c r="G23" s="17" t="s">
        <v>14</v>
      </c>
      <c r="H23" s="13"/>
      <c r="I23" s="13"/>
      <c r="J23" s="13"/>
      <c r="K23" s="13"/>
      <c r="L23" s="13"/>
      <c r="M23" s="13"/>
      <c r="N23" s="13"/>
      <c r="O23" s="13"/>
      <c r="P23" s="13"/>
      <c r="Q23" s="13"/>
      <c r="R23" s="13"/>
      <c r="S23" s="13"/>
      <c r="T23" s="13"/>
      <c r="U23" s="13"/>
      <c r="V23" s="13"/>
      <c r="W23" s="13"/>
      <c r="X23" s="13"/>
      <c r="Y23" s="13"/>
      <c r="Z23" s="13"/>
    </row>
    <row r="24" ht="15.75" customHeight="1">
      <c r="A24" s="8" t="s">
        <v>183</v>
      </c>
      <c r="B24" s="9" t="s">
        <v>184</v>
      </c>
      <c r="C24" s="10" t="s">
        <v>185</v>
      </c>
      <c r="D24" s="10" t="s">
        <v>186</v>
      </c>
      <c r="E24" s="10" t="s">
        <v>187</v>
      </c>
      <c r="F24" s="10" t="s">
        <v>188</v>
      </c>
      <c r="G24" s="17" t="s">
        <v>14</v>
      </c>
      <c r="H24" s="13"/>
      <c r="I24" s="13"/>
      <c r="J24" s="13"/>
      <c r="K24" s="13"/>
      <c r="L24" s="13"/>
      <c r="M24" s="13"/>
      <c r="N24" s="13"/>
      <c r="O24" s="13"/>
      <c r="P24" s="13"/>
      <c r="Q24" s="13"/>
      <c r="R24" s="13"/>
      <c r="S24" s="13"/>
      <c r="T24" s="13"/>
      <c r="U24" s="13"/>
      <c r="V24" s="13"/>
      <c r="W24" s="13"/>
      <c r="X24" s="13"/>
      <c r="Y24" s="13"/>
      <c r="Z24" s="13"/>
    </row>
    <row r="25" ht="15.75" customHeight="1">
      <c r="A25" s="8" t="s">
        <v>189</v>
      </c>
      <c r="B25" s="9" t="s">
        <v>190</v>
      </c>
      <c r="C25" s="10" t="s">
        <v>191</v>
      </c>
      <c r="D25" s="10" t="s">
        <v>192</v>
      </c>
      <c r="E25" s="10" t="s">
        <v>193</v>
      </c>
      <c r="F25" s="10" t="s">
        <v>194</v>
      </c>
      <c r="G25" s="17" t="s">
        <v>14</v>
      </c>
      <c r="H25" s="13"/>
      <c r="I25" s="13"/>
      <c r="J25" s="13"/>
      <c r="K25" s="13"/>
      <c r="L25" s="13"/>
      <c r="M25" s="13"/>
      <c r="N25" s="13"/>
      <c r="O25" s="13"/>
      <c r="P25" s="13"/>
      <c r="Q25" s="13"/>
      <c r="R25" s="13"/>
      <c r="S25" s="13"/>
      <c r="T25" s="13"/>
      <c r="U25" s="13"/>
      <c r="V25" s="13"/>
      <c r="W25" s="13"/>
      <c r="X25" s="13"/>
      <c r="Y25" s="13"/>
      <c r="Z25" s="13"/>
    </row>
    <row r="26" ht="15.75" customHeight="1">
      <c r="A26" s="8" t="s">
        <v>9629</v>
      </c>
      <c r="B26" s="9" t="s">
        <v>9630</v>
      </c>
      <c r="C26" s="10" t="s">
        <v>9631</v>
      </c>
      <c r="D26" s="10" t="s">
        <v>9632</v>
      </c>
      <c r="E26" s="10" t="s">
        <v>9633</v>
      </c>
      <c r="F26" s="10" t="s">
        <v>9634</v>
      </c>
      <c r="G26" s="17" t="s">
        <v>14</v>
      </c>
      <c r="H26" s="13"/>
      <c r="I26" s="13"/>
      <c r="J26" s="13"/>
      <c r="K26" s="13"/>
      <c r="L26" s="13"/>
      <c r="M26" s="13"/>
      <c r="N26" s="13"/>
      <c r="O26" s="13"/>
      <c r="P26" s="13"/>
      <c r="Q26" s="13"/>
      <c r="R26" s="13"/>
      <c r="S26" s="13"/>
      <c r="T26" s="13"/>
      <c r="U26" s="13"/>
      <c r="V26" s="13"/>
      <c r="W26" s="13"/>
      <c r="X26" s="13"/>
      <c r="Y26" s="13"/>
      <c r="Z26" s="13"/>
    </row>
    <row r="27" ht="15.75" customHeight="1">
      <c r="A27" s="8" t="s">
        <v>207</v>
      </c>
      <c r="B27" s="9" t="s">
        <v>208</v>
      </c>
      <c r="C27" s="10" t="s">
        <v>209</v>
      </c>
      <c r="D27" s="10" t="s">
        <v>210</v>
      </c>
      <c r="E27" s="10" t="s">
        <v>211</v>
      </c>
      <c r="F27" s="10" t="s">
        <v>212</v>
      </c>
      <c r="G27" s="17" t="s">
        <v>104</v>
      </c>
      <c r="H27" s="13"/>
      <c r="I27" s="13"/>
      <c r="J27" s="13"/>
      <c r="K27" s="13"/>
      <c r="L27" s="13"/>
      <c r="M27" s="13"/>
      <c r="N27" s="13"/>
      <c r="O27" s="13"/>
      <c r="P27" s="13"/>
      <c r="Q27" s="13"/>
      <c r="R27" s="13"/>
      <c r="S27" s="13"/>
      <c r="T27" s="13"/>
      <c r="U27" s="13"/>
      <c r="V27" s="13"/>
      <c r="W27" s="13"/>
      <c r="X27" s="13"/>
      <c r="Y27" s="13"/>
      <c r="Z27" s="13"/>
    </row>
    <row r="28" ht="15.75" customHeight="1">
      <c r="A28" s="8" t="s">
        <v>9635</v>
      </c>
      <c r="B28" s="9" t="s">
        <v>9636</v>
      </c>
      <c r="C28" s="10" t="s">
        <v>9637</v>
      </c>
      <c r="D28" s="10" t="s">
        <v>9638</v>
      </c>
      <c r="E28" s="10" t="s">
        <v>9639</v>
      </c>
      <c r="F28" s="10" t="s">
        <v>9640</v>
      </c>
      <c r="G28" s="17" t="s">
        <v>14</v>
      </c>
      <c r="H28" s="13"/>
      <c r="I28" s="13"/>
      <c r="J28" s="13"/>
      <c r="K28" s="13"/>
      <c r="L28" s="13"/>
      <c r="M28" s="13"/>
      <c r="N28" s="13"/>
      <c r="O28" s="13"/>
      <c r="P28" s="13"/>
      <c r="Q28" s="13"/>
      <c r="R28" s="13"/>
      <c r="S28" s="13"/>
      <c r="T28" s="13"/>
      <c r="U28" s="13"/>
      <c r="V28" s="13"/>
      <c r="W28" s="13"/>
      <c r="X28" s="13"/>
      <c r="Y28" s="13"/>
      <c r="Z28" s="13"/>
    </row>
    <row r="29" ht="15.75" customHeight="1">
      <c r="A29" s="8" t="s">
        <v>213</v>
      </c>
      <c r="B29" s="9" t="s">
        <v>214</v>
      </c>
      <c r="C29" s="10" t="s">
        <v>215</v>
      </c>
      <c r="D29" s="10" t="s">
        <v>216</v>
      </c>
      <c r="E29" s="10" t="s">
        <v>217</v>
      </c>
      <c r="F29" s="10" t="s">
        <v>218</v>
      </c>
      <c r="G29" s="17" t="s">
        <v>14</v>
      </c>
      <c r="H29" s="13"/>
      <c r="I29" s="13"/>
      <c r="J29" s="13"/>
      <c r="K29" s="13"/>
      <c r="L29" s="13"/>
      <c r="M29" s="13"/>
      <c r="N29" s="13"/>
      <c r="O29" s="13"/>
      <c r="P29" s="13"/>
      <c r="Q29" s="13"/>
      <c r="R29" s="13"/>
      <c r="S29" s="13"/>
      <c r="T29" s="13"/>
      <c r="U29" s="13"/>
      <c r="V29" s="13"/>
      <c r="W29" s="13"/>
      <c r="X29" s="13"/>
      <c r="Y29" s="13"/>
      <c r="Z29" s="13"/>
    </row>
    <row r="30" ht="15.75" customHeight="1">
      <c r="A30" s="8" t="s">
        <v>219</v>
      </c>
      <c r="B30" s="9" t="s">
        <v>220</v>
      </c>
      <c r="C30" s="10" t="s">
        <v>221</v>
      </c>
      <c r="D30" s="10" t="s">
        <v>222</v>
      </c>
      <c r="E30" s="10" t="s">
        <v>223</v>
      </c>
      <c r="F30" s="10" t="s">
        <v>224</v>
      </c>
      <c r="G30" s="17" t="s">
        <v>14</v>
      </c>
      <c r="H30" s="13"/>
      <c r="I30" s="13"/>
      <c r="J30" s="13"/>
      <c r="K30" s="13"/>
      <c r="L30" s="13"/>
      <c r="M30" s="13"/>
      <c r="N30" s="13"/>
      <c r="O30" s="13"/>
      <c r="P30" s="13"/>
      <c r="Q30" s="13"/>
      <c r="R30" s="13"/>
      <c r="S30" s="13"/>
      <c r="T30" s="13"/>
      <c r="U30" s="13"/>
      <c r="V30" s="13"/>
      <c r="W30" s="13"/>
      <c r="X30" s="13"/>
      <c r="Y30" s="13"/>
      <c r="Z30" s="13"/>
    </row>
    <row r="31" ht="15.75" customHeight="1">
      <c r="A31" s="8" t="s">
        <v>225</v>
      </c>
      <c r="B31" s="9" t="s">
        <v>226</v>
      </c>
      <c r="C31" s="10" t="s">
        <v>227</v>
      </c>
      <c r="D31" s="10" t="s">
        <v>228</v>
      </c>
      <c r="E31" s="10" t="s">
        <v>229</v>
      </c>
      <c r="F31" s="10" t="s">
        <v>230</v>
      </c>
      <c r="G31" s="17" t="s">
        <v>14</v>
      </c>
      <c r="H31" s="13"/>
      <c r="I31" s="13"/>
      <c r="J31" s="13"/>
      <c r="K31" s="13"/>
      <c r="L31" s="13"/>
      <c r="M31" s="13"/>
      <c r="N31" s="13"/>
      <c r="O31" s="13"/>
      <c r="P31" s="13"/>
      <c r="Q31" s="13"/>
      <c r="R31" s="13"/>
      <c r="S31" s="13"/>
      <c r="T31" s="13"/>
      <c r="U31" s="13"/>
      <c r="V31" s="13"/>
      <c r="W31" s="13"/>
      <c r="X31" s="13"/>
      <c r="Y31" s="13"/>
      <c r="Z31" s="13"/>
    </row>
    <row r="32" ht="15.75" customHeight="1">
      <c r="A32" s="8" t="s">
        <v>231</v>
      </c>
      <c r="B32" s="9" t="s">
        <v>232</v>
      </c>
      <c r="C32" s="10" t="s">
        <v>233</v>
      </c>
      <c r="D32" s="10" t="s">
        <v>234</v>
      </c>
      <c r="E32" s="10" t="s">
        <v>235</v>
      </c>
      <c r="F32" s="10" t="s">
        <v>236</v>
      </c>
      <c r="G32" s="17" t="s">
        <v>14</v>
      </c>
      <c r="H32" s="13"/>
      <c r="I32" s="13"/>
      <c r="J32" s="13"/>
      <c r="K32" s="13"/>
      <c r="L32" s="13"/>
      <c r="M32" s="13"/>
      <c r="N32" s="13"/>
      <c r="O32" s="13"/>
      <c r="P32" s="13"/>
      <c r="Q32" s="13"/>
      <c r="R32" s="13"/>
      <c r="S32" s="13"/>
      <c r="T32" s="13"/>
      <c r="U32" s="13"/>
      <c r="V32" s="13"/>
      <c r="W32" s="13"/>
      <c r="X32" s="13"/>
      <c r="Y32" s="13"/>
      <c r="Z32" s="13"/>
    </row>
    <row r="33" ht="15.75" customHeight="1">
      <c r="A33" s="10" t="s">
        <v>237</v>
      </c>
      <c r="B33" s="9" t="s">
        <v>238</v>
      </c>
      <c r="C33" s="10" t="s">
        <v>239</v>
      </c>
      <c r="D33" s="10" t="s">
        <v>240</v>
      </c>
      <c r="E33" s="10" t="s">
        <v>241</v>
      </c>
      <c r="F33" s="10" t="s">
        <v>242</v>
      </c>
      <c r="G33" s="17" t="s">
        <v>14</v>
      </c>
      <c r="H33" s="13"/>
      <c r="I33" s="13"/>
      <c r="J33" s="13"/>
      <c r="K33" s="13"/>
      <c r="L33" s="13"/>
      <c r="M33" s="13"/>
      <c r="N33" s="13"/>
      <c r="O33" s="13"/>
      <c r="P33" s="13"/>
      <c r="Q33" s="13"/>
      <c r="R33" s="13"/>
      <c r="S33" s="13"/>
      <c r="T33" s="13"/>
      <c r="U33" s="13"/>
      <c r="V33" s="13"/>
      <c r="W33" s="13"/>
      <c r="X33" s="13"/>
      <c r="Y33" s="13"/>
      <c r="Z33" s="13"/>
    </row>
    <row r="34" ht="15.75" customHeight="1">
      <c r="A34" s="10" t="s">
        <v>243</v>
      </c>
      <c r="B34" s="9" t="s">
        <v>244</v>
      </c>
      <c r="C34" s="10" t="s">
        <v>245</v>
      </c>
      <c r="D34" s="10" t="s">
        <v>246</v>
      </c>
      <c r="E34" s="10" t="s">
        <v>247</v>
      </c>
      <c r="F34" s="10" t="s">
        <v>248</v>
      </c>
      <c r="G34" s="17" t="s">
        <v>14</v>
      </c>
      <c r="H34" s="13"/>
      <c r="I34" s="13"/>
      <c r="J34" s="13"/>
      <c r="K34" s="13"/>
      <c r="L34" s="13"/>
      <c r="M34" s="13"/>
      <c r="N34" s="13"/>
      <c r="O34" s="13"/>
      <c r="P34" s="13"/>
      <c r="Q34" s="13"/>
      <c r="R34" s="13"/>
      <c r="S34" s="13"/>
      <c r="T34" s="13"/>
      <c r="U34" s="13"/>
      <c r="V34" s="13"/>
      <c r="W34" s="13"/>
      <c r="X34" s="13"/>
      <c r="Y34" s="13"/>
      <c r="Z34" s="13"/>
    </row>
    <row r="35" ht="15.75" customHeight="1">
      <c r="A35" s="10" t="s">
        <v>9641</v>
      </c>
      <c r="B35" s="9" t="s">
        <v>9642</v>
      </c>
      <c r="C35" s="10" t="s">
        <v>9643</v>
      </c>
      <c r="D35" s="10" t="s">
        <v>9644</v>
      </c>
      <c r="E35" s="10" t="s">
        <v>9645</v>
      </c>
      <c r="F35" s="10" t="s">
        <v>9646</v>
      </c>
      <c r="G35" s="17" t="s">
        <v>14</v>
      </c>
      <c r="H35" s="13"/>
      <c r="I35" s="13"/>
      <c r="J35" s="13"/>
      <c r="K35" s="13"/>
      <c r="L35" s="13"/>
      <c r="M35" s="13"/>
      <c r="N35" s="13"/>
      <c r="O35" s="13"/>
      <c r="P35" s="13"/>
      <c r="Q35" s="13"/>
      <c r="R35" s="13"/>
      <c r="S35" s="13"/>
      <c r="T35" s="13"/>
      <c r="U35" s="13"/>
      <c r="V35" s="13"/>
      <c r="W35" s="13"/>
      <c r="X35" s="13"/>
      <c r="Y35" s="13"/>
      <c r="Z35" s="13"/>
    </row>
    <row r="36" ht="15.75" customHeight="1">
      <c r="A36" s="10" t="s">
        <v>261</v>
      </c>
      <c r="B36" s="9" t="s">
        <v>262</v>
      </c>
      <c r="C36" s="10" t="s">
        <v>263</v>
      </c>
      <c r="D36" s="10" t="s">
        <v>264</v>
      </c>
      <c r="E36" s="10" t="s">
        <v>265</v>
      </c>
      <c r="F36" s="10" t="s">
        <v>266</v>
      </c>
      <c r="G36" s="17" t="s">
        <v>14</v>
      </c>
      <c r="H36" s="13"/>
      <c r="I36" s="13"/>
      <c r="J36" s="13"/>
      <c r="K36" s="13"/>
      <c r="L36" s="13"/>
      <c r="M36" s="13"/>
      <c r="N36" s="13"/>
      <c r="O36" s="13"/>
      <c r="P36" s="13"/>
      <c r="Q36" s="13"/>
      <c r="R36" s="13"/>
      <c r="S36" s="13"/>
      <c r="T36" s="13"/>
      <c r="U36" s="13"/>
      <c r="V36" s="13"/>
      <c r="W36" s="13"/>
      <c r="X36" s="13"/>
      <c r="Y36" s="13"/>
      <c r="Z36" s="13"/>
    </row>
    <row r="37" ht="15.75" customHeight="1">
      <c r="A37" s="10" t="s">
        <v>267</v>
      </c>
      <c r="B37" s="9" t="s">
        <v>268</v>
      </c>
      <c r="C37" s="10" t="s">
        <v>269</v>
      </c>
      <c r="D37" s="10" t="s">
        <v>270</v>
      </c>
      <c r="E37" s="10" t="s">
        <v>271</v>
      </c>
      <c r="F37" s="10" t="s">
        <v>272</v>
      </c>
      <c r="G37" s="17" t="s">
        <v>14</v>
      </c>
      <c r="H37" s="13"/>
      <c r="I37" s="13"/>
      <c r="J37" s="13"/>
      <c r="K37" s="13"/>
      <c r="L37" s="13"/>
      <c r="M37" s="13"/>
      <c r="N37" s="13"/>
      <c r="O37" s="13"/>
      <c r="P37" s="13"/>
      <c r="Q37" s="13"/>
      <c r="R37" s="13"/>
      <c r="S37" s="13"/>
      <c r="T37" s="13"/>
      <c r="U37" s="13"/>
      <c r="V37" s="13"/>
      <c r="W37" s="13"/>
      <c r="X37" s="13"/>
      <c r="Y37" s="13"/>
      <c r="Z37" s="13"/>
    </row>
    <row r="38" ht="15.75" customHeight="1">
      <c r="A38" s="10" t="s">
        <v>273</v>
      </c>
      <c r="B38" s="9" t="s">
        <v>274</v>
      </c>
      <c r="C38" s="10" t="s">
        <v>275</v>
      </c>
      <c r="D38" s="10" t="s">
        <v>276</v>
      </c>
      <c r="E38" s="10" t="s">
        <v>277</v>
      </c>
      <c r="F38" s="10" t="s">
        <v>278</v>
      </c>
      <c r="G38" s="17" t="s">
        <v>14</v>
      </c>
      <c r="H38" s="13"/>
      <c r="I38" s="13"/>
      <c r="J38" s="13"/>
      <c r="K38" s="13"/>
      <c r="L38" s="13"/>
      <c r="M38" s="13"/>
      <c r="N38" s="13"/>
      <c r="O38" s="13"/>
      <c r="P38" s="13"/>
      <c r="Q38" s="13"/>
      <c r="R38" s="13"/>
      <c r="S38" s="13"/>
      <c r="T38" s="13"/>
      <c r="U38" s="13"/>
      <c r="V38" s="13"/>
      <c r="W38" s="13"/>
      <c r="X38" s="13"/>
      <c r="Y38" s="13"/>
      <c r="Z38" s="13"/>
    </row>
    <row r="39" ht="15.75" customHeight="1">
      <c r="A39" s="10" t="s">
        <v>279</v>
      </c>
      <c r="B39" s="9" t="s">
        <v>280</v>
      </c>
      <c r="C39" s="10" t="s">
        <v>281</v>
      </c>
      <c r="D39" s="10" t="s">
        <v>282</v>
      </c>
      <c r="E39" s="10" t="s">
        <v>283</v>
      </c>
      <c r="F39" s="10" t="s">
        <v>284</v>
      </c>
      <c r="G39" s="17" t="s">
        <v>14</v>
      </c>
      <c r="H39" s="13"/>
      <c r="I39" s="13"/>
      <c r="J39" s="13"/>
      <c r="K39" s="13"/>
      <c r="L39" s="13"/>
      <c r="M39" s="13"/>
      <c r="N39" s="13"/>
      <c r="O39" s="13"/>
      <c r="P39" s="13"/>
      <c r="Q39" s="13"/>
      <c r="R39" s="13"/>
      <c r="S39" s="13"/>
      <c r="T39" s="13"/>
      <c r="U39" s="13"/>
      <c r="V39" s="13"/>
      <c r="W39" s="13"/>
      <c r="X39" s="13"/>
      <c r="Y39" s="13"/>
      <c r="Z39" s="13"/>
    </row>
    <row r="40" ht="15.75" customHeight="1">
      <c r="A40" s="10" t="s">
        <v>285</v>
      </c>
      <c r="B40" s="9" t="s">
        <v>286</v>
      </c>
      <c r="C40" s="10" t="s">
        <v>287</v>
      </c>
      <c r="D40" s="10" t="s">
        <v>288</v>
      </c>
      <c r="E40" s="10" t="s">
        <v>289</v>
      </c>
      <c r="F40" s="10" t="s">
        <v>290</v>
      </c>
      <c r="G40" s="17" t="s">
        <v>14</v>
      </c>
      <c r="H40" s="13"/>
      <c r="I40" s="13"/>
      <c r="J40" s="13"/>
      <c r="K40" s="13"/>
      <c r="L40" s="13"/>
      <c r="M40" s="13"/>
      <c r="N40" s="13"/>
      <c r="O40" s="13"/>
      <c r="P40" s="13"/>
      <c r="Q40" s="13"/>
      <c r="R40" s="13"/>
      <c r="S40" s="13"/>
      <c r="T40" s="13"/>
      <c r="U40" s="13"/>
      <c r="V40" s="13"/>
      <c r="W40" s="13"/>
      <c r="X40" s="13"/>
      <c r="Y40" s="13"/>
      <c r="Z40" s="13"/>
    </row>
    <row r="41" ht="15.75" customHeight="1">
      <c r="A41" s="10" t="s">
        <v>291</v>
      </c>
      <c r="B41" s="9" t="s">
        <v>292</v>
      </c>
      <c r="C41" s="10" t="s">
        <v>293</v>
      </c>
      <c r="D41" s="10" t="s">
        <v>294</v>
      </c>
      <c r="E41" s="10" t="s">
        <v>295</v>
      </c>
      <c r="F41" s="10" t="s">
        <v>296</v>
      </c>
      <c r="G41" s="17" t="s">
        <v>104</v>
      </c>
      <c r="H41" s="13"/>
      <c r="I41" s="13"/>
      <c r="J41" s="13"/>
      <c r="K41" s="13"/>
      <c r="L41" s="13"/>
      <c r="M41" s="13"/>
      <c r="N41" s="13"/>
      <c r="O41" s="13"/>
      <c r="P41" s="13"/>
      <c r="Q41" s="13"/>
      <c r="R41" s="13"/>
      <c r="S41" s="13"/>
      <c r="T41" s="13"/>
      <c r="U41" s="13"/>
      <c r="V41" s="13"/>
      <c r="W41" s="13"/>
      <c r="X41" s="13"/>
      <c r="Y41" s="13"/>
      <c r="Z41" s="13"/>
    </row>
    <row r="42" ht="15.75" customHeight="1">
      <c r="A42" s="10" t="s">
        <v>297</v>
      </c>
      <c r="B42" s="9" t="s">
        <v>298</v>
      </c>
      <c r="C42" s="10" t="s">
        <v>299</v>
      </c>
      <c r="D42" s="10" t="s">
        <v>300</v>
      </c>
      <c r="E42" s="10" t="s">
        <v>301</v>
      </c>
      <c r="F42" s="10" t="s">
        <v>302</v>
      </c>
      <c r="G42" s="17" t="s">
        <v>14</v>
      </c>
      <c r="H42" s="13"/>
      <c r="I42" s="13"/>
      <c r="J42" s="13"/>
      <c r="K42" s="13"/>
      <c r="L42" s="13"/>
      <c r="M42" s="13"/>
      <c r="N42" s="13"/>
      <c r="O42" s="13"/>
      <c r="P42" s="13"/>
      <c r="Q42" s="13"/>
      <c r="R42" s="13"/>
      <c r="S42" s="13"/>
      <c r="T42" s="13"/>
      <c r="U42" s="13"/>
      <c r="V42" s="13"/>
      <c r="W42" s="13"/>
      <c r="X42" s="13"/>
      <c r="Y42" s="13"/>
      <c r="Z42" s="13"/>
    </row>
    <row r="43" ht="15.75" customHeight="1">
      <c r="A43" s="10" t="s">
        <v>9647</v>
      </c>
      <c r="B43" s="9" t="s">
        <v>9648</v>
      </c>
      <c r="C43" s="10" t="s">
        <v>9649</v>
      </c>
      <c r="D43" s="10" t="s">
        <v>9650</v>
      </c>
      <c r="E43" s="10" t="s">
        <v>9651</v>
      </c>
      <c r="F43" s="10" t="s">
        <v>9652</v>
      </c>
      <c r="G43" s="17" t="s">
        <v>14</v>
      </c>
      <c r="H43" s="13"/>
      <c r="I43" s="13"/>
      <c r="J43" s="13"/>
      <c r="K43" s="13"/>
      <c r="L43" s="13"/>
      <c r="M43" s="13"/>
      <c r="N43" s="13"/>
      <c r="O43" s="13"/>
      <c r="P43" s="13"/>
      <c r="Q43" s="13"/>
      <c r="R43" s="13"/>
      <c r="S43" s="13"/>
      <c r="T43" s="13"/>
      <c r="U43" s="13"/>
      <c r="V43" s="13"/>
      <c r="W43" s="13"/>
      <c r="X43" s="13"/>
      <c r="Y43" s="13"/>
      <c r="Z43" s="13"/>
    </row>
    <row r="44" ht="15.75" customHeight="1">
      <c r="A44" s="10" t="s">
        <v>309</v>
      </c>
      <c r="B44" s="9" t="s">
        <v>310</v>
      </c>
      <c r="C44" s="10" t="s">
        <v>311</v>
      </c>
      <c r="D44" s="10" t="s">
        <v>312</v>
      </c>
      <c r="E44" s="10" t="s">
        <v>313</v>
      </c>
      <c r="F44" s="10" t="s">
        <v>314</v>
      </c>
      <c r="G44" s="17" t="s">
        <v>14</v>
      </c>
      <c r="H44" s="13"/>
      <c r="I44" s="13"/>
      <c r="J44" s="13"/>
      <c r="K44" s="13"/>
      <c r="L44" s="13"/>
      <c r="M44" s="13"/>
      <c r="N44" s="13"/>
      <c r="O44" s="13"/>
      <c r="P44" s="13"/>
      <c r="Q44" s="13"/>
      <c r="R44" s="13"/>
      <c r="S44" s="13"/>
      <c r="T44" s="13"/>
      <c r="U44" s="13"/>
      <c r="V44" s="13"/>
      <c r="W44" s="13"/>
      <c r="X44" s="13"/>
      <c r="Y44" s="13"/>
      <c r="Z44" s="13"/>
    </row>
    <row r="45" ht="15.75" customHeight="1">
      <c r="A45" s="10" t="s">
        <v>315</v>
      </c>
      <c r="B45" s="9" t="s">
        <v>316</v>
      </c>
      <c r="C45" s="10" t="s">
        <v>317</v>
      </c>
      <c r="D45" s="10" t="s">
        <v>318</v>
      </c>
      <c r="E45" s="10" t="s">
        <v>319</v>
      </c>
      <c r="F45" s="10" t="s">
        <v>320</v>
      </c>
      <c r="G45" s="17" t="s">
        <v>14</v>
      </c>
      <c r="H45" s="13"/>
      <c r="I45" s="13"/>
      <c r="J45" s="13"/>
      <c r="K45" s="13"/>
      <c r="L45" s="13"/>
      <c r="M45" s="13"/>
      <c r="N45" s="13"/>
      <c r="O45" s="13"/>
      <c r="P45" s="13"/>
      <c r="Q45" s="13"/>
      <c r="R45" s="13"/>
      <c r="S45" s="13"/>
      <c r="T45" s="13"/>
      <c r="U45" s="13"/>
      <c r="V45" s="13"/>
      <c r="W45" s="13"/>
      <c r="X45" s="13"/>
      <c r="Y45" s="13"/>
      <c r="Z45" s="13"/>
    </row>
    <row r="46" ht="15.75" customHeight="1">
      <c r="A46" s="10" t="s">
        <v>321</v>
      </c>
      <c r="B46" s="9" t="s">
        <v>322</v>
      </c>
      <c r="C46" s="10" t="s">
        <v>215</v>
      </c>
      <c r="D46" s="10" t="s">
        <v>323</v>
      </c>
      <c r="E46" s="10" t="s">
        <v>324</v>
      </c>
      <c r="F46" s="10" t="s">
        <v>325</v>
      </c>
      <c r="G46" s="17" t="s">
        <v>14</v>
      </c>
      <c r="H46" s="13"/>
      <c r="I46" s="13"/>
      <c r="J46" s="13"/>
      <c r="K46" s="13"/>
      <c r="L46" s="13"/>
      <c r="M46" s="13"/>
      <c r="N46" s="13"/>
      <c r="O46" s="13"/>
      <c r="P46" s="13"/>
      <c r="Q46" s="13"/>
      <c r="R46" s="13"/>
      <c r="S46" s="13"/>
      <c r="T46" s="13"/>
      <c r="U46" s="13"/>
      <c r="V46" s="13"/>
      <c r="W46" s="13"/>
      <c r="X46" s="13"/>
      <c r="Y46" s="13"/>
      <c r="Z46" s="13"/>
    </row>
    <row r="47" ht="15.75" customHeight="1">
      <c r="A47" s="10" t="s">
        <v>326</v>
      </c>
      <c r="B47" s="9" t="s">
        <v>327</v>
      </c>
      <c r="C47" s="10" t="s">
        <v>328</v>
      </c>
      <c r="D47" s="10" t="s">
        <v>329</v>
      </c>
      <c r="E47" s="10" t="s">
        <v>330</v>
      </c>
      <c r="F47" s="10" t="s">
        <v>331</v>
      </c>
      <c r="G47" s="17" t="s">
        <v>14</v>
      </c>
      <c r="H47" s="13"/>
      <c r="I47" s="13"/>
      <c r="J47" s="13"/>
      <c r="K47" s="13"/>
      <c r="L47" s="13"/>
      <c r="M47" s="13"/>
      <c r="N47" s="13"/>
      <c r="O47" s="13"/>
      <c r="P47" s="13"/>
      <c r="Q47" s="13"/>
      <c r="R47" s="13"/>
      <c r="S47" s="13"/>
      <c r="T47" s="13"/>
      <c r="U47" s="13"/>
      <c r="V47" s="13"/>
      <c r="W47" s="13"/>
      <c r="X47" s="13"/>
      <c r="Y47" s="13"/>
      <c r="Z47" s="13"/>
    </row>
    <row r="48" ht="15.75" customHeight="1">
      <c r="A48" s="10" t="s">
        <v>332</v>
      </c>
      <c r="B48" s="9" t="s">
        <v>333</v>
      </c>
      <c r="C48" s="10" t="s">
        <v>334</v>
      </c>
      <c r="D48" s="10" t="s">
        <v>335</v>
      </c>
      <c r="E48" s="10" t="s">
        <v>336</v>
      </c>
      <c r="F48" s="10" t="s">
        <v>337</v>
      </c>
      <c r="G48" s="17" t="s">
        <v>104</v>
      </c>
      <c r="H48" s="13"/>
      <c r="I48" s="13"/>
      <c r="J48" s="13"/>
      <c r="K48" s="13"/>
      <c r="L48" s="13"/>
      <c r="M48" s="13"/>
      <c r="N48" s="13"/>
      <c r="O48" s="13"/>
      <c r="P48" s="13"/>
      <c r="Q48" s="13"/>
      <c r="R48" s="13"/>
      <c r="S48" s="13"/>
      <c r="T48" s="13"/>
      <c r="U48" s="13"/>
      <c r="V48" s="13"/>
      <c r="W48" s="13"/>
      <c r="X48" s="13"/>
      <c r="Y48" s="13"/>
      <c r="Z48" s="13"/>
    </row>
    <row r="49" ht="15.75" customHeight="1">
      <c r="A49" s="10" t="s">
        <v>338</v>
      </c>
      <c r="B49" s="9" t="s">
        <v>339</v>
      </c>
      <c r="C49" s="10" t="s">
        <v>340</v>
      </c>
      <c r="D49" s="10" t="s">
        <v>341</v>
      </c>
      <c r="E49" s="10" t="s">
        <v>342</v>
      </c>
      <c r="F49" s="10" t="s">
        <v>343</v>
      </c>
      <c r="G49" s="17" t="s">
        <v>14</v>
      </c>
      <c r="H49" s="13"/>
      <c r="I49" s="13"/>
      <c r="J49" s="13"/>
      <c r="K49" s="13"/>
      <c r="L49" s="13"/>
      <c r="M49" s="13"/>
      <c r="N49" s="13"/>
      <c r="O49" s="13"/>
      <c r="P49" s="13"/>
      <c r="Q49" s="13"/>
      <c r="R49" s="13"/>
      <c r="S49" s="13"/>
      <c r="T49" s="13"/>
      <c r="U49" s="13"/>
      <c r="V49" s="13"/>
      <c r="W49" s="13"/>
      <c r="X49" s="13"/>
      <c r="Y49" s="13"/>
      <c r="Z49" s="13"/>
    </row>
    <row r="50" ht="15.75" customHeight="1">
      <c r="A50" s="10" t="s">
        <v>9653</v>
      </c>
      <c r="B50" s="9" t="s">
        <v>9654</v>
      </c>
      <c r="C50" s="10" t="s">
        <v>9655</v>
      </c>
      <c r="D50" s="10" t="s">
        <v>9656</v>
      </c>
      <c r="E50" s="10" t="s">
        <v>9657</v>
      </c>
      <c r="F50" s="10" t="s">
        <v>9658</v>
      </c>
      <c r="G50" s="17" t="s">
        <v>14</v>
      </c>
      <c r="H50" s="13"/>
      <c r="I50" s="13"/>
      <c r="J50" s="13"/>
      <c r="K50" s="13"/>
      <c r="L50" s="13"/>
      <c r="M50" s="13"/>
      <c r="N50" s="13"/>
      <c r="O50" s="13"/>
      <c r="P50" s="13"/>
      <c r="Q50" s="13"/>
      <c r="R50" s="13"/>
      <c r="S50" s="13"/>
      <c r="T50" s="13"/>
      <c r="U50" s="13"/>
      <c r="V50" s="13"/>
      <c r="W50" s="13"/>
      <c r="X50" s="13"/>
      <c r="Y50" s="13"/>
      <c r="Z50" s="13"/>
    </row>
    <row r="51" ht="15.75" customHeight="1">
      <c r="A51" s="10" t="s">
        <v>344</v>
      </c>
      <c r="B51" s="9" t="s">
        <v>345</v>
      </c>
      <c r="C51" s="10" t="s">
        <v>346</v>
      </c>
      <c r="D51" s="10" t="s">
        <v>347</v>
      </c>
      <c r="E51" s="10" t="s">
        <v>348</v>
      </c>
      <c r="F51" s="10" t="s">
        <v>349</v>
      </c>
      <c r="G51" s="17" t="s">
        <v>14</v>
      </c>
      <c r="H51" s="13"/>
      <c r="I51" s="13"/>
      <c r="J51" s="13"/>
      <c r="K51" s="13"/>
      <c r="L51" s="13"/>
      <c r="M51" s="13"/>
      <c r="N51" s="13"/>
      <c r="O51" s="13"/>
      <c r="P51" s="13"/>
      <c r="Q51" s="13"/>
      <c r="R51" s="13"/>
      <c r="S51" s="13"/>
      <c r="T51" s="13"/>
      <c r="U51" s="13"/>
      <c r="V51" s="13"/>
      <c r="W51" s="13"/>
      <c r="X51" s="13"/>
      <c r="Y51" s="13"/>
      <c r="Z51" s="13"/>
    </row>
    <row r="52" ht="15.75" customHeight="1">
      <c r="A52" s="10" t="s">
        <v>350</v>
      </c>
      <c r="B52" s="9" t="s">
        <v>351</v>
      </c>
      <c r="C52" s="10" t="s">
        <v>352</v>
      </c>
      <c r="D52" s="10" t="s">
        <v>353</v>
      </c>
      <c r="E52" s="10" t="s">
        <v>354</v>
      </c>
      <c r="F52" s="10" t="s">
        <v>355</v>
      </c>
      <c r="G52" s="17" t="s">
        <v>104</v>
      </c>
      <c r="H52" s="13"/>
      <c r="I52" s="13"/>
      <c r="J52" s="13"/>
      <c r="K52" s="13"/>
      <c r="L52" s="13"/>
      <c r="M52" s="13"/>
      <c r="N52" s="13"/>
      <c r="O52" s="13"/>
      <c r="P52" s="13"/>
      <c r="Q52" s="13"/>
      <c r="R52" s="13"/>
      <c r="S52" s="13"/>
      <c r="T52" s="13"/>
      <c r="U52" s="13"/>
      <c r="V52" s="13"/>
      <c r="W52" s="13"/>
      <c r="X52" s="13"/>
      <c r="Y52" s="13"/>
      <c r="Z52" s="13"/>
    </row>
    <row r="53" ht="15.75" customHeight="1">
      <c r="A53" s="10" t="s">
        <v>356</v>
      </c>
      <c r="B53" s="9" t="s">
        <v>357</v>
      </c>
      <c r="C53" s="10" t="s">
        <v>215</v>
      </c>
      <c r="D53" s="10" t="s">
        <v>358</v>
      </c>
      <c r="E53" s="10" t="s">
        <v>359</v>
      </c>
      <c r="F53" s="10" t="s">
        <v>360</v>
      </c>
      <c r="G53" s="17" t="s">
        <v>14</v>
      </c>
      <c r="H53" s="13"/>
      <c r="I53" s="13"/>
      <c r="J53" s="13"/>
      <c r="K53" s="13"/>
      <c r="L53" s="13"/>
      <c r="M53" s="13"/>
      <c r="N53" s="13"/>
      <c r="O53" s="13"/>
      <c r="P53" s="13"/>
      <c r="Q53" s="13"/>
      <c r="R53" s="13"/>
      <c r="S53" s="13"/>
      <c r="T53" s="13"/>
      <c r="U53" s="13"/>
      <c r="V53" s="13"/>
      <c r="W53" s="13"/>
      <c r="X53" s="13"/>
      <c r="Y53" s="13"/>
      <c r="Z53" s="13"/>
    </row>
    <row r="54" ht="15.75" customHeight="1">
      <c r="A54" s="10" t="s">
        <v>367</v>
      </c>
      <c r="B54" s="9" t="s">
        <v>368</v>
      </c>
      <c r="C54" s="10" t="s">
        <v>369</v>
      </c>
      <c r="D54" s="10" t="s">
        <v>370</v>
      </c>
      <c r="E54" s="10" t="s">
        <v>371</v>
      </c>
      <c r="F54" s="10" t="s">
        <v>372</v>
      </c>
      <c r="G54" s="17" t="s">
        <v>14</v>
      </c>
      <c r="H54" s="13"/>
      <c r="I54" s="13"/>
      <c r="J54" s="13"/>
      <c r="K54" s="13"/>
      <c r="L54" s="13"/>
      <c r="M54" s="13"/>
      <c r="N54" s="13"/>
      <c r="O54" s="13"/>
      <c r="P54" s="13"/>
      <c r="Q54" s="13"/>
      <c r="R54" s="13"/>
      <c r="S54" s="13"/>
      <c r="T54" s="13"/>
      <c r="U54" s="13"/>
      <c r="V54" s="13"/>
      <c r="W54" s="13"/>
      <c r="X54" s="13"/>
      <c r="Y54" s="13"/>
      <c r="Z54" s="13"/>
    </row>
    <row r="55" ht="15.75" customHeight="1">
      <c r="A55" s="10" t="s">
        <v>373</v>
      </c>
      <c r="B55" s="9" t="s">
        <v>374</v>
      </c>
      <c r="C55" s="10" t="s">
        <v>375</v>
      </c>
      <c r="D55" s="10" t="s">
        <v>376</v>
      </c>
      <c r="E55" s="10" t="s">
        <v>377</v>
      </c>
      <c r="F55" s="10" t="s">
        <v>378</v>
      </c>
      <c r="G55" s="17" t="s">
        <v>14</v>
      </c>
      <c r="H55" s="13"/>
      <c r="I55" s="13"/>
      <c r="J55" s="13"/>
      <c r="K55" s="13"/>
      <c r="L55" s="13"/>
      <c r="M55" s="13"/>
      <c r="N55" s="13"/>
      <c r="O55" s="13"/>
      <c r="P55" s="13"/>
      <c r="Q55" s="13"/>
      <c r="R55" s="13"/>
      <c r="S55" s="13"/>
      <c r="T55" s="13"/>
      <c r="U55" s="13"/>
      <c r="V55" s="13"/>
      <c r="W55" s="13"/>
      <c r="X55" s="13"/>
      <c r="Y55" s="13"/>
      <c r="Z55" s="13"/>
    </row>
    <row r="56" ht="15.75" customHeight="1">
      <c r="A56" s="10" t="s">
        <v>379</v>
      </c>
      <c r="B56" s="9" t="s">
        <v>380</v>
      </c>
      <c r="C56" s="10" t="s">
        <v>381</v>
      </c>
      <c r="D56" s="10" t="s">
        <v>382</v>
      </c>
      <c r="E56" s="10" t="s">
        <v>383</v>
      </c>
      <c r="F56" s="10" t="s">
        <v>384</v>
      </c>
      <c r="G56" s="17" t="s">
        <v>14</v>
      </c>
      <c r="H56" s="13"/>
      <c r="I56" s="13"/>
      <c r="J56" s="13"/>
      <c r="K56" s="13"/>
      <c r="L56" s="13"/>
      <c r="M56" s="13"/>
      <c r="N56" s="13"/>
      <c r="O56" s="13"/>
      <c r="P56" s="13"/>
      <c r="Q56" s="13"/>
      <c r="R56" s="13"/>
      <c r="S56" s="13"/>
      <c r="T56" s="13"/>
      <c r="U56" s="13"/>
      <c r="V56" s="13"/>
      <c r="W56" s="13"/>
      <c r="X56" s="13"/>
      <c r="Y56" s="13"/>
      <c r="Z56" s="13"/>
    </row>
    <row r="57" ht="15.75" customHeight="1">
      <c r="A57" s="10" t="s">
        <v>385</v>
      </c>
      <c r="B57" s="9" t="s">
        <v>386</v>
      </c>
      <c r="C57" s="10" t="s">
        <v>387</v>
      </c>
      <c r="D57" s="10" t="s">
        <v>388</v>
      </c>
      <c r="E57" s="10" t="s">
        <v>389</v>
      </c>
      <c r="F57" s="10" t="s">
        <v>390</v>
      </c>
      <c r="G57" s="17" t="s">
        <v>14</v>
      </c>
      <c r="H57" s="13"/>
      <c r="I57" s="13"/>
      <c r="J57" s="13"/>
      <c r="K57" s="13"/>
      <c r="L57" s="13"/>
      <c r="M57" s="13"/>
      <c r="N57" s="13"/>
      <c r="O57" s="13"/>
      <c r="P57" s="13"/>
      <c r="Q57" s="13"/>
      <c r="R57" s="13"/>
      <c r="S57" s="13"/>
      <c r="T57" s="13"/>
      <c r="U57" s="13"/>
      <c r="V57" s="13"/>
      <c r="W57" s="13"/>
      <c r="X57" s="13"/>
      <c r="Y57" s="13"/>
      <c r="Z57" s="13"/>
    </row>
    <row r="58" ht="15.75" customHeight="1">
      <c r="A58" s="10" t="s">
        <v>397</v>
      </c>
      <c r="B58" s="9" t="s">
        <v>398</v>
      </c>
      <c r="C58" s="10" t="s">
        <v>399</v>
      </c>
      <c r="D58" s="10" t="s">
        <v>400</v>
      </c>
      <c r="E58" s="10" t="s">
        <v>401</v>
      </c>
      <c r="F58" s="10" t="s">
        <v>402</v>
      </c>
      <c r="G58" s="17" t="s">
        <v>14</v>
      </c>
      <c r="H58" s="13"/>
      <c r="I58" s="13"/>
      <c r="J58" s="13"/>
      <c r="K58" s="13"/>
      <c r="L58" s="13"/>
      <c r="M58" s="13"/>
      <c r="N58" s="13"/>
      <c r="O58" s="13"/>
      <c r="P58" s="13"/>
      <c r="Q58" s="13"/>
      <c r="R58" s="13"/>
      <c r="S58" s="13"/>
      <c r="T58" s="13"/>
      <c r="U58" s="13"/>
      <c r="V58" s="13"/>
      <c r="W58" s="13"/>
      <c r="X58" s="13"/>
      <c r="Y58" s="13"/>
      <c r="Z58" s="13"/>
    </row>
    <row r="59" ht="15.75" customHeight="1">
      <c r="A59" s="10" t="s">
        <v>403</v>
      </c>
      <c r="B59" s="9" t="s">
        <v>404</v>
      </c>
      <c r="C59" s="10" t="s">
        <v>405</v>
      </c>
      <c r="D59" s="10" t="s">
        <v>406</v>
      </c>
      <c r="E59" s="10" t="s">
        <v>407</v>
      </c>
      <c r="F59" s="10" t="s">
        <v>408</v>
      </c>
      <c r="G59" s="17" t="s">
        <v>14</v>
      </c>
      <c r="H59" s="13"/>
      <c r="I59" s="13"/>
      <c r="J59" s="13"/>
      <c r="K59" s="13"/>
      <c r="L59" s="13"/>
      <c r="M59" s="13"/>
      <c r="N59" s="13"/>
      <c r="O59" s="13"/>
      <c r="P59" s="13"/>
      <c r="Q59" s="13"/>
      <c r="R59" s="13"/>
      <c r="S59" s="13"/>
      <c r="T59" s="13"/>
      <c r="U59" s="13"/>
      <c r="V59" s="13"/>
      <c r="W59" s="13"/>
      <c r="X59" s="13"/>
      <c r="Y59" s="13"/>
      <c r="Z59" s="13"/>
    </row>
    <row r="60" ht="15.75" customHeight="1">
      <c r="A60" s="10" t="s">
        <v>409</v>
      </c>
      <c r="B60" s="9" t="s">
        <v>410</v>
      </c>
      <c r="C60" s="10" t="s">
        <v>411</v>
      </c>
      <c r="D60" s="10" t="s">
        <v>412</v>
      </c>
      <c r="E60" s="10" t="s">
        <v>413</v>
      </c>
      <c r="F60" s="10" t="s">
        <v>414</v>
      </c>
      <c r="G60" s="17" t="s">
        <v>14</v>
      </c>
      <c r="H60" s="13"/>
      <c r="I60" s="13"/>
      <c r="J60" s="13"/>
      <c r="K60" s="13"/>
      <c r="L60" s="13"/>
      <c r="M60" s="13"/>
      <c r="N60" s="13"/>
      <c r="O60" s="13"/>
      <c r="P60" s="13"/>
      <c r="Q60" s="13"/>
      <c r="R60" s="13"/>
      <c r="S60" s="13"/>
      <c r="T60" s="13"/>
      <c r="U60" s="13"/>
      <c r="V60" s="13"/>
      <c r="W60" s="13"/>
      <c r="X60" s="13"/>
      <c r="Y60" s="13"/>
      <c r="Z60" s="13"/>
    </row>
    <row r="61" ht="15.75" customHeight="1">
      <c r="A61" s="10" t="s">
        <v>415</v>
      </c>
      <c r="B61" s="9" t="s">
        <v>416</v>
      </c>
      <c r="C61" s="10" t="s">
        <v>417</v>
      </c>
      <c r="D61" s="10" t="s">
        <v>418</v>
      </c>
      <c r="E61" s="10" t="s">
        <v>419</v>
      </c>
      <c r="F61" s="10" t="s">
        <v>420</v>
      </c>
      <c r="G61" s="17" t="s">
        <v>14</v>
      </c>
      <c r="H61" s="13"/>
      <c r="I61" s="13"/>
      <c r="J61" s="13"/>
      <c r="K61" s="13"/>
      <c r="L61" s="13"/>
      <c r="M61" s="13"/>
      <c r="N61" s="13"/>
      <c r="O61" s="13"/>
      <c r="P61" s="13"/>
      <c r="Q61" s="13"/>
      <c r="R61" s="13"/>
      <c r="S61" s="13"/>
      <c r="T61" s="13"/>
      <c r="U61" s="13"/>
      <c r="V61" s="13"/>
      <c r="W61" s="13"/>
      <c r="X61" s="13"/>
      <c r="Y61" s="13"/>
      <c r="Z61" s="13"/>
    </row>
    <row r="62" ht="15.75" customHeight="1">
      <c r="A62" s="10" t="s">
        <v>421</v>
      </c>
      <c r="B62" s="9" t="s">
        <v>422</v>
      </c>
      <c r="C62" s="10" t="s">
        <v>423</v>
      </c>
      <c r="D62" s="10" t="s">
        <v>424</v>
      </c>
      <c r="E62" s="10" t="s">
        <v>425</v>
      </c>
      <c r="F62" s="10" t="s">
        <v>426</v>
      </c>
      <c r="G62" s="17" t="s">
        <v>14</v>
      </c>
      <c r="H62" s="13"/>
      <c r="I62" s="13"/>
      <c r="J62" s="13"/>
      <c r="K62" s="13"/>
      <c r="L62" s="13"/>
      <c r="M62" s="13"/>
      <c r="N62" s="13"/>
      <c r="O62" s="13"/>
      <c r="P62" s="13"/>
      <c r="Q62" s="13"/>
      <c r="R62" s="13"/>
      <c r="S62" s="13"/>
      <c r="T62" s="13"/>
      <c r="U62" s="13"/>
      <c r="V62" s="13"/>
      <c r="W62" s="13"/>
      <c r="X62" s="13"/>
      <c r="Y62" s="13"/>
      <c r="Z62" s="13"/>
    </row>
    <row r="63" ht="15.75" customHeight="1">
      <c r="A63" s="10" t="s">
        <v>427</v>
      </c>
      <c r="B63" s="9" t="s">
        <v>428</v>
      </c>
      <c r="C63" s="10" t="s">
        <v>429</v>
      </c>
      <c r="D63" s="10" t="s">
        <v>430</v>
      </c>
      <c r="E63" s="10" t="s">
        <v>431</v>
      </c>
      <c r="F63" s="10" t="s">
        <v>432</v>
      </c>
      <c r="G63" s="17" t="s">
        <v>14</v>
      </c>
      <c r="H63" s="13"/>
      <c r="I63" s="13"/>
      <c r="J63" s="13"/>
      <c r="K63" s="13"/>
      <c r="L63" s="13"/>
      <c r="M63" s="13"/>
      <c r="N63" s="13"/>
      <c r="O63" s="13"/>
      <c r="P63" s="13"/>
      <c r="Q63" s="13"/>
      <c r="R63" s="13"/>
      <c r="S63" s="13"/>
      <c r="T63" s="13"/>
      <c r="U63" s="13"/>
      <c r="V63" s="13"/>
      <c r="W63" s="13"/>
      <c r="X63" s="13"/>
      <c r="Y63" s="13"/>
      <c r="Z63" s="13"/>
    </row>
    <row r="64" ht="15.75" customHeight="1">
      <c r="A64" s="10" t="s">
        <v>433</v>
      </c>
      <c r="B64" s="9" t="s">
        <v>434</v>
      </c>
      <c r="C64" s="10" t="s">
        <v>435</v>
      </c>
      <c r="D64" s="10" t="s">
        <v>436</v>
      </c>
      <c r="E64" s="10" t="s">
        <v>437</v>
      </c>
      <c r="F64" s="10" t="s">
        <v>438</v>
      </c>
      <c r="G64" s="17" t="s">
        <v>14</v>
      </c>
      <c r="H64" s="13"/>
      <c r="I64" s="13"/>
      <c r="J64" s="13"/>
      <c r="K64" s="13"/>
      <c r="L64" s="13"/>
      <c r="M64" s="13"/>
      <c r="N64" s="13"/>
      <c r="O64" s="13"/>
      <c r="P64" s="13"/>
      <c r="Q64" s="13"/>
      <c r="R64" s="13"/>
      <c r="S64" s="13"/>
      <c r="T64" s="13"/>
      <c r="U64" s="13"/>
      <c r="V64" s="13"/>
      <c r="W64" s="13"/>
      <c r="X64" s="13"/>
      <c r="Y64" s="13"/>
      <c r="Z64" s="13"/>
    </row>
    <row r="65" ht="15.75" customHeight="1">
      <c r="A65" s="10" t="s">
        <v>439</v>
      </c>
      <c r="B65" s="9" t="s">
        <v>440</v>
      </c>
      <c r="C65" s="10" t="s">
        <v>441</v>
      </c>
      <c r="D65" s="10" t="s">
        <v>442</v>
      </c>
      <c r="E65" s="10" t="s">
        <v>443</v>
      </c>
      <c r="F65" s="10" t="s">
        <v>444</v>
      </c>
      <c r="G65" s="17" t="s">
        <v>104</v>
      </c>
      <c r="H65" s="13"/>
      <c r="I65" s="13"/>
      <c r="J65" s="13"/>
      <c r="K65" s="13"/>
      <c r="L65" s="13"/>
      <c r="M65" s="13"/>
      <c r="N65" s="13"/>
      <c r="O65" s="13"/>
      <c r="P65" s="13"/>
      <c r="Q65" s="13"/>
      <c r="R65" s="13"/>
      <c r="S65" s="13"/>
      <c r="T65" s="13"/>
      <c r="U65" s="13"/>
      <c r="V65" s="13"/>
      <c r="W65" s="13"/>
      <c r="X65" s="13"/>
      <c r="Y65" s="13"/>
      <c r="Z65" s="13"/>
    </row>
    <row r="66" ht="15.75" customHeight="1">
      <c r="A66" s="10" t="s">
        <v>445</v>
      </c>
      <c r="B66" s="9" t="s">
        <v>446</v>
      </c>
      <c r="C66" s="10" t="s">
        <v>447</v>
      </c>
      <c r="D66" s="10" t="s">
        <v>448</v>
      </c>
      <c r="E66" s="10" t="s">
        <v>449</v>
      </c>
      <c r="F66" s="10" t="s">
        <v>450</v>
      </c>
      <c r="G66" s="17" t="s">
        <v>14</v>
      </c>
      <c r="H66" s="13"/>
      <c r="I66" s="13"/>
      <c r="J66" s="13"/>
      <c r="K66" s="13"/>
      <c r="L66" s="13"/>
      <c r="M66" s="13"/>
      <c r="N66" s="13"/>
      <c r="O66" s="13"/>
      <c r="P66" s="13"/>
      <c r="Q66" s="13"/>
      <c r="R66" s="13"/>
      <c r="S66" s="13"/>
      <c r="T66" s="13"/>
      <c r="U66" s="13"/>
      <c r="V66" s="13"/>
      <c r="W66" s="13"/>
      <c r="X66" s="13"/>
      <c r="Y66" s="13"/>
      <c r="Z66" s="13"/>
    </row>
    <row r="67" ht="15.75" customHeight="1">
      <c r="A67" s="10" t="s">
        <v>457</v>
      </c>
      <c r="B67" s="9" t="s">
        <v>458</v>
      </c>
      <c r="C67" s="10" t="s">
        <v>459</v>
      </c>
      <c r="D67" s="10" t="s">
        <v>460</v>
      </c>
      <c r="E67" s="10" t="s">
        <v>461</v>
      </c>
      <c r="F67" s="10" t="s">
        <v>462</v>
      </c>
      <c r="G67" s="17" t="s">
        <v>14</v>
      </c>
      <c r="H67" s="13"/>
      <c r="I67" s="13"/>
      <c r="J67" s="13"/>
      <c r="K67" s="13"/>
      <c r="L67" s="13"/>
      <c r="M67" s="13"/>
      <c r="N67" s="13"/>
      <c r="O67" s="13"/>
      <c r="P67" s="13"/>
      <c r="Q67" s="13"/>
      <c r="R67" s="13"/>
      <c r="S67" s="13"/>
      <c r="T67" s="13"/>
      <c r="U67" s="13"/>
      <c r="V67" s="13"/>
      <c r="W67" s="13"/>
      <c r="X67" s="13"/>
      <c r="Y67" s="13"/>
      <c r="Z67" s="13"/>
    </row>
    <row r="68" ht="15.75" customHeight="1">
      <c r="A68" s="10" t="s">
        <v>463</v>
      </c>
      <c r="B68" s="9" t="s">
        <v>464</v>
      </c>
      <c r="C68" s="10" t="s">
        <v>465</v>
      </c>
      <c r="D68" s="10" t="s">
        <v>466</v>
      </c>
      <c r="E68" s="10" t="s">
        <v>467</v>
      </c>
      <c r="F68" s="10" t="s">
        <v>468</v>
      </c>
      <c r="G68" s="17" t="s">
        <v>14</v>
      </c>
      <c r="H68" s="13"/>
      <c r="I68" s="13"/>
      <c r="J68" s="13"/>
      <c r="K68" s="13"/>
      <c r="L68" s="13"/>
      <c r="M68" s="13"/>
      <c r="N68" s="13"/>
      <c r="O68" s="13"/>
      <c r="P68" s="13"/>
      <c r="Q68" s="13"/>
      <c r="R68" s="13"/>
      <c r="S68" s="13"/>
      <c r="T68" s="13"/>
      <c r="U68" s="13"/>
      <c r="V68" s="13"/>
      <c r="W68" s="13"/>
      <c r="X68" s="13"/>
      <c r="Y68" s="13"/>
      <c r="Z68" s="13"/>
    </row>
    <row r="69" ht="15.75" customHeight="1">
      <c r="A69" s="10" t="s">
        <v>469</v>
      </c>
      <c r="B69" s="9" t="s">
        <v>470</v>
      </c>
      <c r="C69" s="10" t="s">
        <v>471</v>
      </c>
      <c r="D69" s="10" t="s">
        <v>472</v>
      </c>
      <c r="E69" s="10" t="s">
        <v>473</v>
      </c>
      <c r="F69" s="10" t="s">
        <v>474</v>
      </c>
      <c r="G69" s="17" t="s">
        <v>14</v>
      </c>
      <c r="H69" s="13"/>
      <c r="I69" s="13"/>
      <c r="J69" s="13"/>
      <c r="K69" s="13"/>
      <c r="L69" s="13"/>
      <c r="M69" s="13"/>
      <c r="N69" s="13"/>
      <c r="O69" s="13"/>
      <c r="P69" s="13"/>
      <c r="Q69" s="13"/>
      <c r="R69" s="13"/>
      <c r="S69" s="13"/>
      <c r="T69" s="13"/>
      <c r="U69" s="13"/>
      <c r="V69" s="13"/>
      <c r="W69" s="13"/>
      <c r="X69" s="13"/>
      <c r="Y69" s="13"/>
      <c r="Z69" s="13"/>
    </row>
    <row r="70" ht="15.75" customHeight="1">
      <c r="A70" s="10" t="s">
        <v>475</v>
      </c>
      <c r="B70" s="9" t="s">
        <v>476</v>
      </c>
      <c r="C70" s="10" t="s">
        <v>477</v>
      </c>
      <c r="D70" s="10" t="s">
        <v>478</v>
      </c>
      <c r="E70" s="10" t="s">
        <v>479</v>
      </c>
      <c r="F70" s="10" t="s">
        <v>480</v>
      </c>
      <c r="G70" s="17" t="s">
        <v>14</v>
      </c>
      <c r="H70" s="13"/>
      <c r="I70" s="13"/>
      <c r="J70" s="13"/>
      <c r="K70" s="13"/>
      <c r="L70" s="13"/>
      <c r="M70" s="13"/>
      <c r="N70" s="13"/>
      <c r="O70" s="13"/>
      <c r="P70" s="13"/>
      <c r="Q70" s="13"/>
      <c r="R70" s="13"/>
      <c r="S70" s="13"/>
      <c r="T70" s="13"/>
      <c r="U70" s="13"/>
      <c r="V70" s="13"/>
      <c r="W70" s="13"/>
      <c r="X70" s="13"/>
      <c r="Y70" s="13"/>
      <c r="Z70" s="13"/>
    </row>
    <row r="71" ht="15.75" customHeight="1">
      <c r="A71" s="10" t="s">
        <v>481</v>
      </c>
      <c r="B71" s="9" t="s">
        <v>482</v>
      </c>
      <c r="C71" s="10" t="s">
        <v>483</v>
      </c>
      <c r="D71" s="10" t="s">
        <v>484</v>
      </c>
      <c r="E71" s="10" t="s">
        <v>485</v>
      </c>
      <c r="F71" s="10" t="s">
        <v>486</v>
      </c>
      <c r="G71" s="17" t="s">
        <v>14</v>
      </c>
      <c r="H71" s="13"/>
      <c r="I71" s="13"/>
      <c r="J71" s="13"/>
      <c r="K71" s="13"/>
      <c r="L71" s="13"/>
      <c r="M71" s="13"/>
      <c r="N71" s="13"/>
      <c r="O71" s="13"/>
      <c r="P71" s="13"/>
      <c r="Q71" s="13"/>
      <c r="R71" s="13"/>
      <c r="S71" s="13"/>
      <c r="T71" s="13"/>
      <c r="U71" s="13"/>
      <c r="V71" s="13"/>
      <c r="W71" s="13"/>
      <c r="X71" s="13"/>
      <c r="Y71" s="13"/>
      <c r="Z71" s="13"/>
    </row>
    <row r="72" ht="15.75" customHeight="1">
      <c r="A72" s="10" t="s">
        <v>487</v>
      </c>
      <c r="B72" s="9" t="s">
        <v>488</v>
      </c>
      <c r="C72" s="10" t="s">
        <v>489</v>
      </c>
      <c r="D72" s="10" t="s">
        <v>490</v>
      </c>
      <c r="E72" s="10" t="s">
        <v>491</v>
      </c>
      <c r="F72" s="10" t="s">
        <v>492</v>
      </c>
      <c r="G72" s="17" t="s">
        <v>14</v>
      </c>
      <c r="H72" s="13"/>
      <c r="I72" s="13"/>
      <c r="J72" s="13"/>
      <c r="K72" s="13"/>
      <c r="L72" s="13"/>
      <c r="M72" s="13"/>
      <c r="N72" s="13"/>
      <c r="O72" s="13"/>
      <c r="P72" s="13"/>
      <c r="Q72" s="13"/>
      <c r="R72" s="13"/>
      <c r="S72" s="13"/>
      <c r="T72" s="13"/>
      <c r="U72" s="13"/>
      <c r="V72" s="13"/>
      <c r="W72" s="13"/>
      <c r="X72" s="13"/>
      <c r="Y72" s="13"/>
      <c r="Z72" s="13"/>
    </row>
    <row r="73" ht="15.75" customHeight="1">
      <c r="A73" s="10" t="s">
        <v>498</v>
      </c>
      <c r="B73" s="9" t="s">
        <v>499</v>
      </c>
      <c r="C73" s="10" t="s">
        <v>500</v>
      </c>
      <c r="D73" s="10" t="s">
        <v>501</v>
      </c>
      <c r="E73" s="10" t="s">
        <v>502</v>
      </c>
      <c r="F73" s="10" t="s">
        <v>503</v>
      </c>
      <c r="G73" s="17" t="s">
        <v>104</v>
      </c>
      <c r="H73" s="13"/>
      <c r="I73" s="13"/>
      <c r="J73" s="13"/>
      <c r="K73" s="13"/>
      <c r="L73" s="13"/>
      <c r="M73" s="13"/>
      <c r="N73" s="13"/>
      <c r="O73" s="13"/>
      <c r="P73" s="13"/>
      <c r="Q73" s="13"/>
      <c r="R73" s="13"/>
      <c r="S73" s="13"/>
      <c r="T73" s="13"/>
      <c r="U73" s="13"/>
      <c r="V73" s="13"/>
      <c r="W73" s="13"/>
      <c r="X73" s="13"/>
      <c r="Y73" s="13"/>
      <c r="Z73" s="13"/>
    </row>
    <row r="74" ht="15.75" customHeight="1">
      <c r="A74" s="10" t="s">
        <v>504</v>
      </c>
      <c r="B74" s="9" t="s">
        <v>505</v>
      </c>
      <c r="C74" s="10" t="s">
        <v>506</v>
      </c>
      <c r="D74" s="10" t="s">
        <v>507</v>
      </c>
      <c r="E74" s="10" t="s">
        <v>508</v>
      </c>
      <c r="F74" s="10" t="s">
        <v>509</v>
      </c>
      <c r="G74" s="17" t="s">
        <v>14</v>
      </c>
      <c r="H74" s="13"/>
      <c r="I74" s="13"/>
      <c r="J74" s="13"/>
      <c r="K74" s="13"/>
      <c r="L74" s="13"/>
      <c r="M74" s="13"/>
      <c r="N74" s="13"/>
      <c r="O74" s="13"/>
      <c r="P74" s="13"/>
      <c r="Q74" s="13"/>
      <c r="R74" s="13"/>
      <c r="S74" s="13"/>
      <c r="T74" s="13"/>
      <c r="U74" s="13"/>
      <c r="V74" s="13"/>
      <c r="W74" s="13"/>
      <c r="X74" s="13"/>
      <c r="Y74" s="13"/>
      <c r="Z74" s="13"/>
    </row>
    <row r="75" ht="15.75" customHeight="1">
      <c r="A75" s="10" t="s">
        <v>510</v>
      </c>
      <c r="B75" s="9" t="s">
        <v>511</v>
      </c>
      <c r="C75" s="10" t="s">
        <v>512</v>
      </c>
      <c r="D75" s="10" t="s">
        <v>513</v>
      </c>
      <c r="E75" s="10" t="s">
        <v>514</v>
      </c>
      <c r="F75" s="10" t="s">
        <v>515</v>
      </c>
      <c r="G75" s="17" t="s">
        <v>14</v>
      </c>
      <c r="H75" s="13"/>
      <c r="I75" s="13"/>
      <c r="J75" s="13"/>
      <c r="K75" s="13"/>
      <c r="L75" s="13"/>
      <c r="M75" s="13"/>
      <c r="N75" s="13"/>
      <c r="O75" s="13"/>
      <c r="P75" s="13"/>
      <c r="Q75" s="13"/>
      <c r="R75" s="13"/>
      <c r="S75" s="13"/>
      <c r="T75" s="13"/>
      <c r="U75" s="13"/>
      <c r="V75" s="13"/>
      <c r="W75" s="13"/>
      <c r="X75" s="13"/>
      <c r="Y75" s="13"/>
      <c r="Z75" s="13"/>
    </row>
    <row r="76" ht="15.75" customHeight="1">
      <c r="A76" s="10" t="s">
        <v>516</v>
      </c>
      <c r="B76" s="9" t="s">
        <v>517</v>
      </c>
      <c r="C76" s="10" t="s">
        <v>293</v>
      </c>
      <c r="D76" s="10" t="s">
        <v>518</v>
      </c>
      <c r="E76" s="10" t="s">
        <v>519</v>
      </c>
      <c r="F76" s="10" t="s">
        <v>520</v>
      </c>
      <c r="G76" s="17" t="s">
        <v>14</v>
      </c>
      <c r="H76" s="13"/>
      <c r="I76" s="13"/>
      <c r="J76" s="13"/>
      <c r="K76" s="13"/>
      <c r="L76" s="13"/>
      <c r="M76" s="13"/>
      <c r="N76" s="13"/>
      <c r="O76" s="13"/>
      <c r="P76" s="13"/>
      <c r="Q76" s="13"/>
      <c r="R76" s="13"/>
      <c r="S76" s="13"/>
      <c r="T76" s="13"/>
      <c r="U76" s="13"/>
      <c r="V76" s="13"/>
      <c r="W76" s="13"/>
      <c r="X76" s="13"/>
      <c r="Y76" s="13"/>
      <c r="Z76" s="13"/>
    </row>
    <row r="77" ht="15.75" customHeight="1">
      <c r="A77" s="10" t="s">
        <v>521</v>
      </c>
      <c r="B77" s="9" t="s">
        <v>522</v>
      </c>
      <c r="C77" s="10" t="s">
        <v>523</v>
      </c>
      <c r="D77" s="10" t="s">
        <v>524</v>
      </c>
      <c r="E77" s="10" t="s">
        <v>525</v>
      </c>
      <c r="F77" s="10" t="s">
        <v>526</v>
      </c>
      <c r="G77" s="17" t="s">
        <v>14</v>
      </c>
      <c r="H77" s="13"/>
      <c r="I77" s="13"/>
      <c r="J77" s="13"/>
      <c r="K77" s="13"/>
      <c r="L77" s="13"/>
      <c r="M77" s="13"/>
      <c r="N77" s="13"/>
      <c r="O77" s="13"/>
      <c r="P77" s="13"/>
      <c r="Q77" s="13"/>
      <c r="R77" s="13"/>
      <c r="S77" s="13"/>
      <c r="T77" s="13"/>
      <c r="U77" s="13"/>
      <c r="V77" s="13"/>
      <c r="W77" s="13"/>
      <c r="X77" s="13"/>
      <c r="Y77" s="13"/>
      <c r="Z77" s="13"/>
    </row>
    <row r="78" ht="15.75" customHeight="1">
      <c r="A78" s="10" t="s">
        <v>527</v>
      </c>
      <c r="B78" s="9" t="s">
        <v>528</v>
      </c>
      <c r="C78" s="10" t="s">
        <v>529</v>
      </c>
      <c r="D78" s="10" t="s">
        <v>530</v>
      </c>
      <c r="E78" s="10" t="s">
        <v>531</v>
      </c>
      <c r="F78" s="10" t="s">
        <v>532</v>
      </c>
      <c r="G78" s="17" t="s">
        <v>14</v>
      </c>
      <c r="H78" s="13"/>
      <c r="I78" s="13"/>
      <c r="J78" s="13"/>
      <c r="K78" s="13"/>
      <c r="L78" s="13"/>
      <c r="M78" s="13"/>
      <c r="N78" s="13"/>
      <c r="O78" s="13"/>
      <c r="P78" s="13"/>
      <c r="Q78" s="13"/>
      <c r="R78" s="13"/>
      <c r="S78" s="13"/>
      <c r="T78" s="13"/>
      <c r="U78" s="13"/>
      <c r="V78" s="13"/>
      <c r="W78" s="13"/>
      <c r="X78" s="13"/>
      <c r="Y78" s="13"/>
      <c r="Z78" s="13"/>
    </row>
    <row r="79" ht="15.75" customHeight="1">
      <c r="A79" s="10" t="s">
        <v>533</v>
      </c>
      <c r="B79" s="9" t="s">
        <v>534</v>
      </c>
      <c r="C79" s="10" t="s">
        <v>535</v>
      </c>
      <c r="D79" s="10" t="s">
        <v>536</v>
      </c>
      <c r="E79" s="10" t="s">
        <v>537</v>
      </c>
      <c r="F79" s="10" t="s">
        <v>538</v>
      </c>
      <c r="G79" s="17" t="s">
        <v>14</v>
      </c>
      <c r="H79" s="13"/>
      <c r="I79" s="13"/>
      <c r="J79" s="13"/>
      <c r="K79" s="13"/>
      <c r="L79" s="13"/>
      <c r="M79" s="13"/>
      <c r="N79" s="13"/>
      <c r="O79" s="13"/>
      <c r="P79" s="13"/>
      <c r="Q79" s="13"/>
      <c r="R79" s="13"/>
      <c r="S79" s="13"/>
      <c r="T79" s="13"/>
      <c r="U79" s="13"/>
      <c r="V79" s="13"/>
      <c r="W79" s="13"/>
      <c r="X79" s="13"/>
      <c r="Y79" s="13"/>
      <c r="Z79" s="13"/>
    </row>
    <row r="80" ht="15.75" customHeight="1">
      <c r="A80" s="10" t="s">
        <v>539</v>
      </c>
      <c r="B80" s="9" t="s">
        <v>540</v>
      </c>
      <c r="C80" s="10" t="s">
        <v>541</v>
      </c>
      <c r="D80" s="10" t="s">
        <v>542</v>
      </c>
      <c r="E80" s="10" t="s">
        <v>543</v>
      </c>
      <c r="F80" s="10" t="s">
        <v>544</v>
      </c>
      <c r="G80" s="17" t="s">
        <v>14</v>
      </c>
      <c r="H80" s="13"/>
      <c r="I80" s="13"/>
      <c r="J80" s="13"/>
      <c r="K80" s="13"/>
      <c r="L80" s="13"/>
      <c r="M80" s="13"/>
      <c r="N80" s="13"/>
      <c r="O80" s="13"/>
      <c r="P80" s="13"/>
      <c r="Q80" s="13"/>
      <c r="R80" s="13"/>
      <c r="S80" s="13"/>
      <c r="T80" s="13"/>
      <c r="U80" s="13"/>
      <c r="V80" s="13"/>
      <c r="W80" s="13"/>
      <c r="X80" s="13"/>
      <c r="Y80" s="13"/>
      <c r="Z80" s="13"/>
    </row>
    <row r="81" ht="15.75" customHeight="1">
      <c r="A81" s="10" t="s">
        <v>9659</v>
      </c>
      <c r="B81" s="9" t="s">
        <v>9660</v>
      </c>
      <c r="C81" s="10" t="s">
        <v>9661</v>
      </c>
      <c r="D81" s="10" t="s">
        <v>9662</v>
      </c>
      <c r="E81" s="10" t="s">
        <v>9663</v>
      </c>
      <c r="F81" s="10" t="s">
        <v>9664</v>
      </c>
      <c r="G81" s="17" t="s">
        <v>14</v>
      </c>
      <c r="H81" s="13"/>
      <c r="I81" s="13"/>
      <c r="J81" s="13"/>
      <c r="K81" s="13"/>
      <c r="L81" s="13"/>
      <c r="M81" s="13"/>
      <c r="N81" s="13"/>
      <c r="O81" s="13"/>
      <c r="P81" s="13"/>
      <c r="Q81" s="13"/>
      <c r="R81" s="13"/>
      <c r="S81" s="13"/>
      <c r="T81" s="13"/>
      <c r="U81" s="13"/>
      <c r="V81" s="13"/>
      <c r="W81" s="13"/>
      <c r="X81" s="13"/>
      <c r="Y81" s="13"/>
      <c r="Z81" s="13"/>
    </row>
    <row r="82" ht="15.75" customHeight="1">
      <c r="A82" s="10" t="s">
        <v>551</v>
      </c>
      <c r="B82" s="9" t="s">
        <v>552</v>
      </c>
      <c r="C82" s="10" t="s">
        <v>553</v>
      </c>
      <c r="D82" s="10" t="s">
        <v>554</v>
      </c>
      <c r="E82" s="10" t="s">
        <v>555</v>
      </c>
      <c r="F82" s="10" t="s">
        <v>556</v>
      </c>
      <c r="G82" s="17" t="s">
        <v>14</v>
      </c>
      <c r="H82" s="13"/>
      <c r="I82" s="13"/>
      <c r="J82" s="13"/>
      <c r="K82" s="13"/>
      <c r="L82" s="13"/>
      <c r="M82" s="13"/>
      <c r="N82" s="13"/>
      <c r="O82" s="13"/>
      <c r="P82" s="13"/>
      <c r="Q82" s="13"/>
      <c r="R82" s="13"/>
      <c r="S82" s="13"/>
      <c r="T82" s="13"/>
      <c r="U82" s="13"/>
      <c r="V82" s="13"/>
      <c r="W82" s="13"/>
      <c r="X82" s="13"/>
      <c r="Y82" s="13"/>
      <c r="Z82" s="13"/>
    </row>
    <row r="83" ht="15.75" customHeight="1">
      <c r="A83" s="10" t="s">
        <v>9665</v>
      </c>
      <c r="B83" s="9" t="s">
        <v>9666</v>
      </c>
      <c r="C83" s="10" t="s">
        <v>9667</v>
      </c>
      <c r="D83" s="10" t="s">
        <v>9668</v>
      </c>
      <c r="E83" s="10" t="s">
        <v>9669</v>
      </c>
      <c r="F83" s="10" t="s">
        <v>9670</v>
      </c>
      <c r="G83" s="17" t="s">
        <v>14</v>
      </c>
      <c r="H83" s="13"/>
      <c r="I83" s="13"/>
      <c r="J83" s="13"/>
      <c r="K83" s="13"/>
      <c r="L83" s="13"/>
      <c r="M83" s="13"/>
      <c r="N83" s="13"/>
      <c r="O83" s="13"/>
      <c r="P83" s="13"/>
      <c r="Q83" s="13"/>
      <c r="R83" s="13"/>
      <c r="S83" s="13"/>
      <c r="T83" s="13"/>
      <c r="U83" s="13"/>
      <c r="V83" s="13"/>
      <c r="W83" s="13"/>
      <c r="X83" s="13"/>
      <c r="Y83" s="13"/>
      <c r="Z83" s="13"/>
    </row>
    <row r="84" ht="15.75" customHeight="1">
      <c r="A84" s="10" t="s">
        <v>563</v>
      </c>
      <c r="B84" s="9" t="s">
        <v>564</v>
      </c>
      <c r="C84" s="10" t="s">
        <v>565</v>
      </c>
      <c r="D84" s="10" t="s">
        <v>566</v>
      </c>
      <c r="E84" s="10" t="s">
        <v>567</v>
      </c>
      <c r="F84" s="10" t="s">
        <v>568</v>
      </c>
      <c r="G84" s="17" t="s">
        <v>14</v>
      </c>
      <c r="H84" s="13"/>
      <c r="I84" s="13"/>
      <c r="J84" s="13"/>
      <c r="K84" s="13"/>
      <c r="L84" s="13"/>
      <c r="M84" s="13"/>
      <c r="N84" s="13"/>
      <c r="O84" s="13"/>
      <c r="P84" s="13"/>
      <c r="Q84" s="13"/>
      <c r="R84" s="13"/>
      <c r="S84" s="13"/>
      <c r="T84" s="13"/>
      <c r="U84" s="13"/>
      <c r="V84" s="13"/>
      <c r="W84" s="13"/>
      <c r="X84" s="13"/>
      <c r="Y84" s="13"/>
      <c r="Z84" s="13"/>
    </row>
    <row r="85" ht="15.75" customHeight="1">
      <c r="A85" s="10" t="s">
        <v>569</v>
      </c>
      <c r="B85" s="9" t="s">
        <v>570</v>
      </c>
      <c r="C85" s="10" t="s">
        <v>571</v>
      </c>
      <c r="D85" s="10" t="s">
        <v>572</v>
      </c>
      <c r="E85" s="10" t="s">
        <v>573</v>
      </c>
      <c r="F85" s="10" t="s">
        <v>574</v>
      </c>
      <c r="G85" s="17" t="s">
        <v>14</v>
      </c>
      <c r="H85" s="13"/>
      <c r="I85" s="13"/>
      <c r="J85" s="13"/>
      <c r="K85" s="13"/>
      <c r="L85" s="13"/>
      <c r="M85" s="13"/>
      <c r="N85" s="13"/>
      <c r="O85" s="13"/>
      <c r="P85" s="13"/>
      <c r="Q85" s="13"/>
      <c r="R85" s="13"/>
      <c r="S85" s="13"/>
      <c r="T85" s="13"/>
      <c r="U85" s="13"/>
      <c r="V85" s="13"/>
      <c r="W85" s="13"/>
      <c r="X85" s="13"/>
      <c r="Y85" s="13"/>
      <c r="Z85" s="13"/>
    </row>
    <row r="86" ht="15.75" customHeight="1">
      <c r="A86" s="10" t="s">
        <v>575</v>
      </c>
      <c r="B86" s="9" t="s">
        <v>576</v>
      </c>
      <c r="C86" s="10" t="s">
        <v>577</v>
      </c>
      <c r="D86" s="10" t="s">
        <v>578</v>
      </c>
      <c r="E86" s="10" t="s">
        <v>579</v>
      </c>
      <c r="F86" s="10" t="s">
        <v>580</v>
      </c>
      <c r="G86" s="17" t="s">
        <v>14</v>
      </c>
      <c r="H86" s="13"/>
      <c r="I86" s="13"/>
      <c r="J86" s="13"/>
      <c r="K86" s="13"/>
      <c r="L86" s="13"/>
      <c r="M86" s="13"/>
      <c r="N86" s="13"/>
      <c r="O86" s="13"/>
      <c r="P86" s="13"/>
      <c r="Q86" s="13"/>
      <c r="R86" s="13"/>
      <c r="S86" s="13"/>
      <c r="T86" s="13"/>
      <c r="U86" s="13"/>
      <c r="V86" s="13"/>
      <c r="W86" s="13"/>
      <c r="X86" s="13"/>
      <c r="Y86" s="13"/>
      <c r="Z86" s="13"/>
    </row>
    <row r="87" ht="15.75" customHeight="1">
      <c r="A87" s="10" t="s">
        <v>9671</v>
      </c>
      <c r="B87" s="9" t="s">
        <v>9672</v>
      </c>
      <c r="C87" s="10" t="s">
        <v>9095</v>
      </c>
      <c r="D87" s="10" t="s">
        <v>9673</v>
      </c>
      <c r="E87" s="10" t="s">
        <v>9674</v>
      </c>
      <c r="F87" s="10" t="s">
        <v>9675</v>
      </c>
      <c r="G87" s="17" t="s">
        <v>14</v>
      </c>
      <c r="H87" s="13"/>
      <c r="I87" s="13"/>
      <c r="J87" s="13"/>
      <c r="K87" s="13"/>
      <c r="L87" s="13"/>
      <c r="M87" s="13"/>
      <c r="N87" s="13"/>
      <c r="O87" s="13"/>
      <c r="P87" s="13"/>
      <c r="Q87" s="13"/>
      <c r="R87" s="13"/>
      <c r="S87" s="13"/>
      <c r="T87" s="13"/>
      <c r="U87" s="13"/>
      <c r="V87" s="13"/>
      <c r="W87" s="13"/>
      <c r="X87" s="13"/>
      <c r="Y87" s="13"/>
      <c r="Z87" s="13"/>
    </row>
    <row r="88" ht="15.75" customHeight="1">
      <c r="A88" s="10" t="s">
        <v>581</v>
      </c>
      <c r="B88" s="9" t="s">
        <v>582</v>
      </c>
      <c r="C88" s="10" t="s">
        <v>583</v>
      </c>
      <c r="D88" s="10" t="s">
        <v>584</v>
      </c>
      <c r="E88" s="10" t="s">
        <v>585</v>
      </c>
      <c r="F88" s="10" t="s">
        <v>586</v>
      </c>
      <c r="G88" s="17" t="s">
        <v>14</v>
      </c>
      <c r="H88" s="13"/>
      <c r="I88" s="13"/>
      <c r="J88" s="13"/>
      <c r="K88" s="13"/>
      <c r="L88" s="13"/>
      <c r="M88" s="13"/>
      <c r="N88" s="13"/>
      <c r="O88" s="13"/>
      <c r="P88" s="13"/>
      <c r="Q88" s="13"/>
      <c r="R88" s="13"/>
      <c r="S88" s="13"/>
      <c r="T88" s="13"/>
      <c r="U88" s="13"/>
      <c r="V88" s="13"/>
      <c r="W88" s="13"/>
      <c r="X88" s="13"/>
      <c r="Y88" s="13"/>
      <c r="Z88" s="13"/>
    </row>
    <row r="89" ht="15.75" customHeight="1">
      <c r="A89" s="10" t="s">
        <v>587</v>
      </c>
      <c r="B89" s="9" t="s">
        <v>588</v>
      </c>
      <c r="C89" s="10" t="s">
        <v>589</v>
      </c>
      <c r="D89" s="10" t="s">
        <v>590</v>
      </c>
      <c r="E89" s="10" t="s">
        <v>591</v>
      </c>
      <c r="F89" s="10" t="s">
        <v>592</v>
      </c>
      <c r="G89" s="17" t="s">
        <v>14</v>
      </c>
      <c r="H89" s="13"/>
      <c r="I89" s="13"/>
      <c r="J89" s="13"/>
      <c r="K89" s="13"/>
      <c r="L89" s="13"/>
      <c r="M89" s="13"/>
      <c r="N89" s="13"/>
      <c r="O89" s="13"/>
      <c r="P89" s="13"/>
      <c r="Q89" s="13"/>
      <c r="R89" s="13"/>
      <c r="S89" s="13"/>
      <c r="T89" s="13"/>
      <c r="U89" s="13"/>
      <c r="V89" s="13"/>
      <c r="W89" s="13"/>
      <c r="X89" s="13"/>
      <c r="Y89" s="13"/>
      <c r="Z89" s="13"/>
    </row>
    <row r="90" ht="15.75" customHeight="1">
      <c r="A90" s="10" t="s">
        <v>593</v>
      </c>
      <c r="B90" s="9" t="s">
        <v>594</v>
      </c>
      <c r="C90" s="10" t="s">
        <v>595</v>
      </c>
      <c r="D90" s="10" t="s">
        <v>596</v>
      </c>
      <c r="E90" s="10" t="s">
        <v>597</v>
      </c>
      <c r="F90" s="10" t="s">
        <v>598</v>
      </c>
      <c r="G90" s="17" t="s">
        <v>14</v>
      </c>
      <c r="H90" s="13"/>
      <c r="I90" s="13"/>
      <c r="J90" s="13"/>
      <c r="K90" s="13"/>
      <c r="L90" s="13"/>
      <c r="M90" s="13"/>
      <c r="N90" s="13"/>
      <c r="O90" s="13"/>
      <c r="P90" s="13"/>
      <c r="Q90" s="13"/>
      <c r="R90" s="13"/>
      <c r="S90" s="13"/>
      <c r="T90" s="13"/>
      <c r="U90" s="13"/>
      <c r="V90" s="13"/>
      <c r="W90" s="13"/>
      <c r="X90" s="13"/>
      <c r="Y90" s="13"/>
      <c r="Z90" s="13"/>
    </row>
    <row r="91" ht="15.75" customHeight="1">
      <c r="A91" s="10" t="s">
        <v>599</v>
      </c>
      <c r="B91" s="9" t="s">
        <v>600</v>
      </c>
      <c r="C91" s="10" t="s">
        <v>601</v>
      </c>
      <c r="D91" s="10" t="s">
        <v>602</v>
      </c>
      <c r="E91" s="10" t="s">
        <v>603</v>
      </c>
      <c r="F91" s="10" t="s">
        <v>604</v>
      </c>
      <c r="G91" s="17" t="s">
        <v>14</v>
      </c>
      <c r="H91" s="13"/>
      <c r="I91" s="13"/>
      <c r="J91" s="13"/>
      <c r="K91" s="13"/>
      <c r="L91" s="13"/>
      <c r="M91" s="13"/>
      <c r="N91" s="13"/>
      <c r="O91" s="13"/>
      <c r="P91" s="13"/>
      <c r="Q91" s="13"/>
      <c r="R91" s="13"/>
      <c r="S91" s="13"/>
      <c r="T91" s="13"/>
      <c r="U91" s="13"/>
      <c r="V91" s="13"/>
      <c r="W91" s="13"/>
      <c r="X91" s="13"/>
      <c r="Y91" s="13"/>
      <c r="Z91" s="13"/>
    </row>
    <row r="92" ht="15.75" customHeight="1">
      <c r="A92" s="10" t="s">
        <v>611</v>
      </c>
      <c r="B92" s="9" t="s">
        <v>612</v>
      </c>
      <c r="C92" s="10" t="s">
        <v>613</v>
      </c>
      <c r="D92" s="10" t="s">
        <v>614</v>
      </c>
      <c r="E92" s="10" t="s">
        <v>615</v>
      </c>
      <c r="F92" s="10" t="s">
        <v>616</v>
      </c>
      <c r="G92" s="17" t="s">
        <v>14</v>
      </c>
      <c r="H92" s="13"/>
      <c r="I92" s="13"/>
      <c r="J92" s="13"/>
      <c r="K92" s="13"/>
      <c r="L92" s="13"/>
      <c r="M92" s="13"/>
      <c r="N92" s="13"/>
      <c r="O92" s="13"/>
      <c r="P92" s="13"/>
      <c r="Q92" s="13"/>
      <c r="R92" s="13"/>
      <c r="S92" s="13"/>
      <c r="T92" s="13"/>
      <c r="U92" s="13"/>
      <c r="V92" s="13"/>
      <c r="W92" s="13"/>
      <c r="X92" s="13"/>
      <c r="Y92" s="13"/>
      <c r="Z92" s="13"/>
    </row>
    <row r="93" ht="15.75" customHeight="1">
      <c r="A93" s="10" t="s">
        <v>617</v>
      </c>
      <c r="B93" s="9" t="s">
        <v>618</v>
      </c>
      <c r="C93" s="10" t="s">
        <v>619</v>
      </c>
      <c r="D93" s="10" t="s">
        <v>620</v>
      </c>
      <c r="E93" s="10" t="s">
        <v>621</v>
      </c>
      <c r="F93" s="10" t="s">
        <v>622</v>
      </c>
      <c r="G93" s="17" t="s">
        <v>14</v>
      </c>
      <c r="H93" s="13"/>
      <c r="I93" s="13"/>
      <c r="J93" s="13"/>
      <c r="K93" s="13"/>
      <c r="L93" s="13"/>
      <c r="M93" s="13"/>
      <c r="N93" s="13"/>
      <c r="O93" s="13"/>
      <c r="P93" s="13"/>
      <c r="Q93" s="13"/>
      <c r="R93" s="13"/>
      <c r="S93" s="13"/>
      <c r="T93" s="13"/>
      <c r="U93" s="13"/>
      <c r="V93" s="13"/>
      <c r="W93" s="13"/>
      <c r="X93" s="13"/>
      <c r="Y93" s="13"/>
      <c r="Z93" s="13"/>
    </row>
    <row r="94" ht="15.75" customHeight="1">
      <c r="A94" s="10" t="s">
        <v>623</v>
      </c>
      <c r="B94" s="9" t="s">
        <v>624</v>
      </c>
      <c r="C94" s="10" t="s">
        <v>625</v>
      </c>
      <c r="D94" s="10" t="s">
        <v>626</v>
      </c>
      <c r="E94" s="10" t="s">
        <v>627</v>
      </c>
      <c r="F94" s="10" t="s">
        <v>628</v>
      </c>
      <c r="G94" s="17" t="s">
        <v>14</v>
      </c>
      <c r="H94" s="13"/>
      <c r="I94" s="13"/>
      <c r="J94" s="13"/>
      <c r="K94" s="13"/>
      <c r="L94" s="13"/>
      <c r="M94" s="13"/>
      <c r="N94" s="13"/>
      <c r="O94" s="13"/>
      <c r="P94" s="13"/>
      <c r="Q94" s="13"/>
      <c r="R94" s="13"/>
      <c r="S94" s="13"/>
      <c r="T94" s="13"/>
      <c r="U94" s="13"/>
      <c r="V94" s="13"/>
      <c r="W94" s="13"/>
      <c r="X94" s="13"/>
      <c r="Y94" s="13"/>
      <c r="Z94" s="13"/>
    </row>
    <row r="95" ht="15.75" customHeight="1">
      <c r="A95" s="10" t="s">
        <v>641</v>
      </c>
      <c r="B95" s="9" t="s">
        <v>642</v>
      </c>
      <c r="C95" s="10" t="s">
        <v>643</v>
      </c>
      <c r="D95" s="10" t="s">
        <v>644</v>
      </c>
      <c r="E95" s="10" t="s">
        <v>645</v>
      </c>
      <c r="F95" s="10" t="s">
        <v>646</v>
      </c>
      <c r="G95" s="17" t="s">
        <v>14</v>
      </c>
      <c r="H95" s="13"/>
      <c r="I95" s="13"/>
      <c r="J95" s="13"/>
      <c r="K95" s="13"/>
      <c r="L95" s="13"/>
      <c r="M95" s="13"/>
      <c r="N95" s="13"/>
      <c r="O95" s="13"/>
      <c r="P95" s="13"/>
      <c r="Q95" s="13"/>
      <c r="R95" s="13"/>
      <c r="S95" s="13"/>
      <c r="T95" s="13"/>
      <c r="U95" s="13"/>
      <c r="V95" s="13"/>
      <c r="W95" s="13"/>
      <c r="X95" s="13"/>
      <c r="Y95" s="13"/>
      <c r="Z95" s="13"/>
    </row>
    <row r="96" ht="15.75" customHeight="1">
      <c r="A96" s="10" t="s">
        <v>653</v>
      </c>
      <c r="B96" s="9" t="s">
        <v>654</v>
      </c>
      <c r="C96" s="10" t="s">
        <v>655</v>
      </c>
      <c r="D96" s="10" t="s">
        <v>656</v>
      </c>
      <c r="E96" s="10" t="s">
        <v>657</v>
      </c>
      <c r="F96" s="10" t="s">
        <v>658</v>
      </c>
      <c r="G96" s="17" t="s">
        <v>14</v>
      </c>
      <c r="H96" s="13"/>
      <c r="I96" s="13"/>
      <c r="J96" s="13"/>
      <c r="K96" s="13"/>
      <c r="L96" s="13"/>
      <c r="M96" s="13"/>
      <c r="N96" s="13"/>
      <c r="O96" s="13"/>
      <c r="P96" s="13"/>
      <c r="Q96" s="13"/>
      <c r="R96" s="13"/>
      <c r="S96" s="13"/>
      <c r="T96" s="13"/>
      <c r="U96" s="13"/>
      <c r="V96" s="13"/>
      <c r="W96" s="13"/>
      <c r="X96" s="13"/>
      <c r="Y96" s="13"/>
      <c r="Z96" s="13"/>
    </row>
    <row r="97" ht="15.75" customHeight="1">
      <c r="A97" s="10" t="s">
        <v>659</v>
      </c>
      <c r="B97" s="9" t="s">
        <v>660</v>
      </c>
      <c r="C97" s="10" t="s">
        <v>661</v>
      </c>
      <c r="D97" s="10" t="s">
        <v>662</v>
      </c>
      <c r="E97" s="10" t="s">
        <v>663</v>
      </c>
      <c r="F97" s="10" t="s">
        <v>664</v>
      </c>
      <c r="G97" s="17" t="s">
        <v>14</v>
      </c>
      <c r="H97" s="13"/>
      <c r="I97" s="13"/>
      <c r="J97" s="13"/>
      <c r="K97" s="13"/>
      <c r="L97" s="13"/>
      <c r="M97" s="13"/>
      <c r="N97" s="13"/>
      <c r="O97" s="13"/>
      <c r="P97" s="13"/>
      <c r="Q97" s="13"/>
      <c r="R97" s="13"/>
      <c r="S97" s="13"/>
      <c r="T97" s="13"/>
      <c r="U97" s="13"/>
      <c r="V97" s="13"/>
      <c r="W97" s="13"/>
      <c r="X97" s="13"/>
      <c r="Y97" s="13"/>
      <c r="Z97" s="13"/>
    </row>
    <row r="98" ht="15.75" customHeight="1">
      <c r="A98" s="10" t="s">
        <v>671</v>
      </c>
      <c r="B98" s="9" t="s">
        <v>672</v>
      </c>
      <c r="C98" s="10" t="s">
        <v>673</v>
      </c>
      <c r="D98" s="10" t="s">
        <v>674</v>
      </c>
      <c r="E98" s="10" t="s">
        <v>675</v>
      </c>
      <c r="F98" s="10" t="s">
        <v>676</v>
      </c>
      <c r="G98" s="17" t="s">
        <v>14</v>
      </c>
      <c r="H98" s="13"/>
      <c r="I98" s="13"/>
      <c r="J98" s="13"/>
      <c r="K98" s="13"/>
      <c r="L98" s="13"/>
      <c r="M98" s="13"/>
      <c r="N98" s="13"/>
      <c r="O98" s="13"/>
      <c r="P98" s="13"/>
      <c r="Q98" s="13"/>
      <c r="R98" s="13"/>
      <c r="S98" s="13"/>
      <c r="T98" s="13"/>
      <c r="U98" s="13"/>
      <c r="V98" s="13"/>
      <c r="W98" s="13"/>
      <c r="X98" s="13"/>
      <c r="Y98" s="13"/>
      <c r="Z98" s="13"/>
    </row>
    <row r="99" ht="15.75" customHeight="1">
      <c r="A99" s="10" t="s">
        <v>677</v>
      </c>
      <c r="B99" s="9" t="s">
        <v>678</v>
      </c>
      <c r="C99" s="10" t="s">
        <v>679</v>
      </c>
      <c r="D99" s="10" t="s">
        <v>680</v>
      </c>
      <c r="E99" s="10" t="s">
        <v>681</v>
      </c>
      <c r="F99" s="10" t="s">
        <v>682</v>
      </c>
      <c r="G99" s="17" t="s">
        <v>14</v>
      </c>
      <c r="H99" s="13"/>
      <c r="I99" s="13"/>
      <c r="J99" s="13"/>
      <c r="K99" s="13"/>
      <c r="L99" s="13"/>
      <c r="M99" s="13"/>
      <c r="N99" s="13"/>
      <c r="O99" s="13"/>
      <c r="P99" s="13"/>
      <c r="Q99" s="13"/>
      <c r="R99" s="13"/>
      <c r="S99" s="13"/>
      <c r="T99" s="13"/>
      <c r="U99" s="13"/>
      <c r="V99" s="13"/>
      <c r="W99" s="13"/>
      <c r="X99" s="13"/>
      <c r="Y99" s="13"/>
      <c r="Z99" s="13"/>
    </row>
    <row r="100" ht="15.75" customHeight="1">
      <c r="A100" s="10" t="s">
        <v>683</v>
      </c>
      <c r="B100" s="9" t="s">
        <v>684</v>
      </c>
      <c r="C100" s="10" t="s">
        <v>685</v>
      </c>
      <c r="D100" s="10" t="s">
        <v>686</v>
      </c>
      <c r="E100" s="10" t="s">
        <v>687</v>
      </c>
      <c r="F100" s="10" t="s">
        <v>688</v>
      </c>
      <c r="G100" s="17" t="s">
        <v>104</v>
      </c>
      <c r="H100" s="13"/>
      <c r="I100" s="13"/>
      <c r="J100" s="13"/>
      <c r="K100" s="13"/>
      <c r="L100" s="13"/>
      <c r="M100" s="13"/>
      <c r="N100" s="13"/>
      <c r="O100" s="13"/>
      <c r="P100" s="13"/>
      <c r="Q100" s="13"/>
      <c r="R100" s="13"/>
      <c r="S100" s="13"/>
      <c r="T100" s="13"/>
      <c r="U100" s="13"/>
      <c r="V100" s="13"/>
      <c r="W100" s="13"/>
      <c r="X100" s="13"/>
      <c r="Y100" s="13"/>
      <c r="Z100" s="13"/>
    </row>
    <row r="101" ht="15.75" customHeight="1">
      <c r="A101" s="10" t="s">
        <v>695</v>
      </c>
      <c r="B101" s="9" t="s">
        <v>696</v>
      </c>
      <c r="C101" s="10" t="s">
        <v>697</v>
      </c>
      <c r="D101" s="10" t="s">
        <v>698</v>
      </c>
      <c r="E101" s="10" t="s">
        <v>699</v>
      </c>
      <c r="F101" s="10" t="s">
        <v>700</v>
      </c>
      <c r="G101" s="17" t="s">
        <v>14</v>
      </c>
      <c r="H101" s="13"/>
      <c r="I101" s="13"/>
      <c r="J101" s="13"/>
      <c r="K101" s="13"/>
      <c r="L101" s="13"/>
      <c r="M101" s="13"/>
      <c r="N101" s="13"/>
      <c r="O101" s="13"/>
      <c r="P101" s="13"/>
      <c r="Q101" s="13"/>
      <c r="R101" s="13"/>
      <c r="S101" s="13"/>
      <c r="T101" s="13"/>
      <c r="U101" s="13"/>
      <c r="V101" s="13"/>
      <c r="W101" s="13"/>
      <c r="X101" s="13"/>
      <c r="Y101" s="13"/>
      <c r="Z101" s="13"/>
    </row>
    <row r="102" ht="15.75" customHeight="1">
      <c r="A102" s="10" t="s">
        <v>701</v>
      </c>
      <c r="B102" s="9" t="s">
        <v>702</v>
      </c>
      <c r="C102" s="10" t="s">
        <v>703</v>
      </c>
      <c r="D102" s="10" t="s">
        <v>704</v>
      </c>
      <c r="E102" s="10" t="s">
        <v>705</v>
      </c>
      <c r="F102" s="10" t="s">
        <v>706</v>
      </c>
      <c r="G102" s="17" t="s">
        <v>104</v>
      </c>
      <c r="H102" s="13"/>
      <c r="I102" s="13"/>
      <c r="J102" s="13"/>
      <c r="K102" s="13"/>
      <c r="L102" s="13"/>
      <c r="M102" s="13"/>
      <c r="N102" s="13"/>
      <c r="O102" s="13"/>
      <c r="P102" s="13"/>
      <c r="Q102" s="13"/>
      <c r="R102" s="13"/>
      <c r="S102" s="13"/>
      <c r="T102" s="13"/>
      <c r="U102" s="13"/>
      <c r="V102" s="13"/>
      <c r="W102" s="13"/>
      <c r="X102" s="13"/>
      <c r="Y102" s="13"/>
      <c r="Z102" s="13"/>
    </row>
    <row r="103" ht="15.75" customHeight="1">
      <c r="A103" s="10" t="s">
        <v>718</v>
      </c>
      <c r="B103" s="9" t="s">
        <v>719</v>
      </c>
      <c r="C103" s="10" t="s">
        <v>720</v>
      </c>
      <c r="D103" s="10" t="s">
        <v>721</v>
      </c>
      <c r="E103" s="10" t="s">
        <v>722</v>
      </c>
      <c r="F103" s="10" t="s">
        <v>723</v>
      </c>
      <c r="G103" s="17" t="s">
        <v>14</v>
      </c>
      <c r="H103" s="13"/>
      <c r="I103" s="13"/>
      <c r="J103" s="13"/>
      <c r="K103" s="13"/>
      <c r="L103" s="13"/>
      <c r="M103" s="13"/>
      <c r="N103" s="13"/>
      <c r="O103" s="13"/>
      <c r="P103" s="13"/>
      <c r="Q103" s="13"/>
      <c r="R103" s="13"/>
      <c r="S103" s="13"/>
      <c r="T103" s="13"/>
      <c r="U103" s="13"/>
      <c r="V103" s="13"/>
      <c r="W103" s="13"/>
      <c r="X103" s="13"/>
      <c r="Y103" s="13"/>
      <c r="Z103" s="13"/>
    </row>
    <row r="104" ht="15.75" customHeight="1">
      <c r="A104" s="10" t="s">
        <v>724</v>
      </c>
      <c r="B104" s="9" t="s">
        <v>725</v>
      </c>
      <c r="C104" s="10" t="s">
        <v>726</v>
      </c>
      <c r="D104" s="10" t="s">
        <v>727</v>
      </c>
      <c r="E104" s="10" t="s">
        <v>728</v>
      </c>
      <c r="F104" s="10" t="s">
        <v>729</v>
      </c>
      <c r="G104" s="17" t="s">
        <v>14</v>
      </c>
      <c r="H104" s="13"/>
      <c r="I104" s="13"/>
      <c r="J104" s="13"/>
      <c r="K104" s="13"/>
      <c r="L104" s="13"/>
      <c r="M104" s="13"/>
      <c r="N104" s="13"/>
      <c r="O104" s="13"/>
      <c r="P104" s="13"/>
      <c r="Q104" s="13"/>
      <c r="R104" s="13"/>
      <c r="S104" s="13"/>
      <c r="T104" s="13"/>
      <c r="U104" s="13"/>
      <c r="V104" s="13"/>
      <c r="W104" s="13"/>
      <c r="X104" s="13"/>
      <c r="Y104" s="13"/>
      <c r="Z104" s="13"/>
    </row>
    <row r="105" ht="15.75" customHeight="1">
      <c r="A105" s="10" t="s">
        <v>730</v>
      </c>
      <c r="B105" s="9" t="s">
        <v>731</v>
      </c>
      <c r="C105" s="10" t="s">
        <v>732</v>
      </c>
      <c r="D105" s="10" t="s">
        <v>733</v>
      </c>
      <c r="E105" s="10" t="s">
        <v>734</v>
      </c>
      <c r="F105" s="10" t="s">
        <v>735</v>
      </c>
      <c r="G105" s="17" t="s">
        <v>14</v>
      </c>
      <c r="H105" s="13"/>
      <c r="I105" s="13"/>
      <c r="J105" s="13"/>
      <c r="K105" s="13"/>
      <c r="L105" s="13"/>
      <c r="M105" s="13"/>
      <c r="N105" s="13"/>
      <c r="O105" s="13"/>
      <c r="P105" s="13"/>
      <c r="Q105" s="13"/>
      <c r="R105" s="13"/>
      <c r="S105" s="13"/>
      <c r="T105" s="13"/>
      <c r="U105" s="13"/>
      <c r="V105" s="13"/>
      <c r="W105" s="13"/>
      <c r="X105" s="13"/>
      <c r="Y105" s="13"/>
      <c r="Z105" s="13"/>
    </row>
    <row r="106" ht="15.75" customHeight="1">
      <c r="A106" s="10" t="s">
        <v>736</v>
      </c>
      <c r="B106" s="9" t="s">
        <v>737</v>
      </c>
      <c r="C106" s="10" t="s">
        <v>738</v>
      </c>
      <c r="D106" s="10" t="s">
        <v>739</v>
      </c>
      <c r="E106" s="10" t="s">
        <v>740</v>
      </c>
      <c r="F106" s="10" t="s">
        <v>741</v>
      </c>
      <c r="G106" s="17" t="s">
        <v>14</v>
      </c>
      <c r="H106" s="13"/>
      <c r="I106" s="13"/>
      <c r="J106" s="13"/>
      <c r="K106" s="13"/>
      <c r="L106" s="13"/>
      <c r="M106" s="13"/>
      <c r="N106" s="13"/>
      <c r="O106" s="13"/>
      <c r="P106" s="13"/>
      <c r="Q106" s="13"/>
      <c r="R106" s="13"/>
      <c r="S106" s="13"/>
      <c r="T106" s="13"/>
      <c r="U106" s="13"/>
      <c r="V106" s="13"/>
      <c r="W106" s="13"/>
      <c r="X106" s="13"/>
      <c r="Y106" s="13"/>
      <c r="Z106" s="13"/>
    </row>
    <row r="107" ht="15.75" customHeight="1">
      <c r="A107" s="10" t="s">
        <v>742</v>
      </c>
      <c r="B107" s="9" t="s">
        <v>743</v>
      </c>
      <c r="C107" s="10" t="s">
        <v>744</v>
      </c>
      <c r="D107" s="10" t="s">
        <v>745</v>
      </c>
      <c r="E107" s="10" t="s">
        <v>746</v>
      </c>
      <c r="F107" s="10" t="s">
        <v>747</v>
      </c>
      <c r="G107" s="17" t="s">
        <v>14</v>
      </c>
      <c r="H107" s="13"/>
      <c r="I107" s="13"/>
      <c r="J107" s="13"/>
      <c r="K107" s="13"/>
      <c r="L107" s="13"/>
      <c r="M107" s="13"/>
      <c r="N107" s="13"/>
      <c r="O107" s="13"/>
      <c r="P107" s="13"/>
      <c r="Q107" s="13"/>
      <c r="R107" s="13"/>
      <c r="S107" s="13"/>
      <c r="T107" s="13"/>
      <c r="U107" s="13"/>
      <c r="V107" s="13"/>
      <c r="W107" s="13"/>
      <c r="X107" s="13"/>
      <c r="Y107" s="13"/>
      <c r="Z107" s="13"/>
    </row>
    <row r="108" ht="15.75" customHeight="1">
      <c r="A108" s="10" t="s">
        <v>748</v>
      </c>
      <c r="B108" s="9" t="s">
        <v>749</v>
      </c>
      <c r="C108" s="10" t="s">
        <v>750</v>
      </c>
      <c r="D108" s="10" t="s">
        <v>751</v>
      </c>
      <c r="E108" s="10" t="s">
        <v>752</v>
      </c>
      <c r="F108" s="10" t="s">
        <v>753</v>
      </c>
      <c r="G108" s="17" t="s">
        <v>14</v>
      </c>
      <c r="H108" s="13"/>
      <c r="I108" s="13"/>
      <c r="J108" s="13"/>
      <c r="K108" s="13"/>
      <c r="L108" s="13"/>
      <c r="M108" s="13"/>
      <c r="N108" s="13"/>
      <c r="O108" s="13"/>
      <c r="P108" s="13"/>
      <c r="Q108" s="13"/>
      <c r="R108" s="13"/>
      <c r="S108" s="13"/>
      <c r="T108" s="13"/>
      <c r="U108" s="13"/>
      <c r="V108" s="13"/>
      <c r="W108" s="13"/>
      <c r="X108" s="13"/>
      <c r="Y108" s="13"/>
      <c r="Z108" s="13"/>
    </row>
    <row r="109" ht="15.75" customHeight="1">
      <c r="A109" s="10" t="s">
        <v>766</v>
      </c>
      <c r="B109" s="9" t="s">
        <v>767</v>
      </c>
      <c r="C109" s="10" t="s">
        <v>768</v>
      </c>
      <c r="D109" s="10" t="s">
        <v>769</v>
      </c>
      <c r="E109" s="10" t="s">
        <v>770</v>
      </c>
      <c r="F109" s="10" t="s">
        <v>771</v>
      </c>
      <c r="G109" s="17" t="s">
        <v>14</v>
      </c>
      <c r="H109" s="13"/>
      <c r="I109" s="13"/>
      <c r="J109" s="13"/>
      <c r="K109" s="13"/>
      <c r="L109" s="13"/>
      <c r="M109" s="13"/>
      <c r="N109" s="13"/>
      <c r="O109" s="13"/>
      <c r="P109" s="13"/>
      <c r="Q109" s="13"/>
      <c r="R109" s="13"/>
      <c r="S109" s="13"/>
      <c r="T109" s="13"/>
      <c r="U109" s="13"/>
      <c r="V109" s="13"/>
      <c r="W109" s="13"/>
      <c r="X109" s="13"/>
      <c r="Y109" s="13"/>
      <c r="Z109" s="13"/>
    </row>
    <row r="110" ht="15.75" customHeight="1">
      <c r="A110" s="10" t="s">
        <v>772</v>
      </c>
      <c r="B110" s="9" t="s">
        <v>773</v>
      </c>
      <c r="C110" s="10" t="s">
        <v>774</v>
      </c>
      <c r="D110" s="10" t="s">
        <v>775</v>
      </c>
      <c r="E110" s="10" t="s">
        <v>776</v>
      </c>
      <c r="F110" s="10" t="s">
        <v>777</v>
      </c>
      <c r="G110" s="17" t="s">
        <v>14</v>
      </c>
      <c r="H110" s="13"/>
      <c r="I110" s="13"/>
      <c r="J110" s="13"/>
      <c r="K110" s="13"/>
      <c r="L110" s="13"/>
      <c r="M110" s="13"/>
      <c r="N110" s="13"/>
      <c r="O110" s="13"/>
      <c r="P110" s="13"/>
      <c r="Q110" s="13"/>
      <c r="R110" s="13"/>
      <c r="S110" s="13"/>
      <c r="T110" s="13"/>
      <c r="U110" s="13"/>
      <c r="V110" s="13"/>
      <c r="W110" s="13"/>
      <c r="X110" s="13"/>
      <c r="Y110" s="13"/>
      <c r="Z110" s="13"/>
    </row>
    <row r="111" ht="15.75" customHeight="1">
      <c r="A111" s="10" t="s">
        <v>800</v>
      </c>
      <c r="B111" s="9" t="s">
        <v>801</v>
      </c>
      <c r="C111" s="10" t="s">
        <v>802</v>
      </c>
      <c r="D111" s="10" t="s">
        <v>803</v>
      </c>
      <c r="E111" s="10" t="s">
        <v>804</v>
      </c>
      <c r="F111" s="10" t="s">
        <v>805</v>
      </c>
      <c r="G111" s="17" t="s">
        <v>14</v>
      </c>
      <c r="H111" s="13"/>
      <c r="I111" s="13"/>
      <c r="J111" s="13"/>
      <c r="K111" s="13"/>
      <c r="L111" s="13"/>
      <c r="M111" s="13"/>
      <c r="N111" s="13"/>
      <c r="O111" s="13"/>
      <c r="P111" s="13"/>
      <c r="Q111" s="13"/>
      <c r="R111" s="13"/>
      <c r="S111" s="13"/>
      <c r="T111" s="13"/>
      <c r="U111" s="13"/>
      <c r="V111" s="13"/>
      <c r="W111" s="13"/>
      <c r="X111" s="13"/>
      <c r="Y111" s="13"/>
      <c r="Z111" s="13"/>
    </row>
    <row r="112" ht="15.75" customHeight="1">
      <c r="A112" s="10" t="s">
        <v>806</v>
      </c>
      <c r="B112" s="9" t="s">
        <v>807</v>
      </c>
      <c r="C112" s="10" t="s">
        <v>808</v>
      </c>
      <c r="D112" s="10" t="s">
        <v>809</v>
      </c>
      <c r="E112" s="10" t="s">
        <v>810</v>
      </c>
      <c r="F112" s="10" t="s">
        <v>811</v>
      </c>
      <c r="G112" s="17" t="s">
        <v>14</v>
      </c>
      <c r="H112" s="13"/>
      <c r="I112" s="13"/>
      <c r="J112" s="13"/>
      <c r="K112" s="13"/>
      <c r="L112" s="13"/>
      <c r="M112" s="13"/>
      <c r="N112" s="13"/>
      <c r="O112" s="13"/>
      <c r="P112" s="13"/>
      <c r="Q112" s="13"/>
      <c r="R112" s="13"/>
      <c r="S112" s="13"/>
      <c r="T112" s="13"/>
      <c r="U112" s="13"/>
      <c r="V112" s="13"/>
      <c r="W112" s="13"/>
      <c r="X112" s="13"/>
      <c r="Y112" s="13"/>
      <c r="Z112" s="13"/>
    </row>
    <row r="113" ht="15.75" customHeight="1">
      <c r="A113" s="10" t="s">
        <v>818</v>
      </c>
      <c r="B113" s="9" t="s">
        <v>819</v>
      </c>
      <c r="C113" s="10" t="s">
        <v>820</v>
      </c>
      <c r="D113" s="10" t="s">
        <v>821</v>
      </c>
      <c r="E113" s="10" t="s">
        <v>822</v>
      </c>
      <c r="F113" s="10" t="s">
        <v>823</v>
      </c>
      <c r="G113" s="17" t="s">
        <v>14</v>
      </c>
      <c r="H113" s="13"/>
      <c r="I113" s="13"/>
      <c r="J113" s="13"/>
      <c r="K113" s="13"/>
      <c r="L113" s="13"/>
      <c r="M113" s="13"/>
      <c r="N113" s="13"/>
      <c r="O113" s="13"/>
      <c r="P113" s="13"/>
      <c r="Q113" s="13"/>
      <c r="R113" s="13"/>
      <c r="S113" s="13"/>
      <c r="T113" s="13"/>
      <c r="U113" s="13"/>
      <c r="V113" s="13"/>
      <c r="W113" s="13"/>
      <c r="X113" s="13"/>
      <c r="Y113" s="13"/>
      <c r="Z113" s="13"/>
    </row>
    <row r="114" ht="15.75" customHeight="1">
      <c r="A114" s="10" t="s">
        <v>824</v>
      </c>
      <c r="B114" s="9" t="s">
        <v>825</v>
      </c>
      <c r="C114" s="10" t="s">
        <v>826</v>
      </c>
      <c r="D114" s="10" t="s">
        <v>827</v>
      </c>
      <c r="E114" s="10" t="s">
        <v>828</v>
      </c>
      <c r="F114" s="10" t="s">
        <v>829</v>
      </c>
      <c r="G114" s="17" t="s">
        <v>14</v>
      </c>
      <c r="H114" s="13"/>
      <c r="I114" s="13"/>
      <c r="J114" s="13"/>
      <c r="K114" s="13"/>
      <c r="L114" s="13"/>
      <c r="M114" s="13"/>
      <c r="N114" s="13"/>
      <c r="O114" s="13"/>
      <c r="P114" s="13"/>
      <c r="Q114" s="13"/>
      <c r="R114" s="13"/>
      <c r="S114" s="13"/>
      <c r="T114" s="13"/>
      <c r="U114" s="13"/>
      <c r="V114" s="13"/>
      <c r="W114" s="13"/>
      <c r="X114" s="13"/>
      <c r="Y114" s="13"/>
      <c r="Z114" s="13"/>
    </row>
    <row r="115" ht="15.75" customHeight="1">
      <c r="A115" s="10" t="s">
        <v>830</v>
      </c>
      <c r="B115" s="9" t="s">
        <v>831</v>
      </c>
      <c r="C115" s="10" t="s">
        <v>832</v>
      </c>
      <c r="D115" s="10" t="s">
        <v>833</v>
      </c>
      <c r="E115" s="10" t="s">
        <v>834</v>
      </c>
      <c r="F115" s="10" t="s">
        <v>835</v>
      </c>
      <c r="G115" s="17" t="s">
        <v>14</v>
      </c>
      <c r="H115" s="13"/>
      <c r="I115" s="13"/>
      <c r="J115" s="13"/>
      <c r="K115" s="13"/>
      <c r="L115" s="13"/>
      <c r="M115" s="13"/>
      <c r="N115" s="13"/>
      <c r="O115" s="13"/>
      <c r="P115" s="13"/>
      <c r="Q115" s="13"/>
      <c r="R115" s="13"/>
      <c r="S115" s="13"/>
      <c r="T115" s="13"/>
      <c r="U115" s="13"/>
      <c r="V115" s="13"/>
      <c r="W115" s="13"/>
      <c r="X115" s="13"/>
      <c r="Y115" s="13"/>
      <c r="Z115" s="13"/>
    </row>
    <row r="116" ht="15.75" customHeight="1">
      <c r="A116" s="10" t="s">
        <v>836</v>
      </c>
      <c r="B116" s="9" t="s">
        <v>837</v>
      </c>
      <c r="C116" s="10" t="s">
        <v>838</v>
      </c>
      <c r="D116" s="10" t="s">
        <v>839</v>
      </c>
      <c r="E116" s="10" t="s">
        <v>840</v>
      </c>
      <c r="F116" s="10" t="s">
        <v>841</v>
      </c>
      <c r="G116" s="17" t="s">
        <v>14</v>
      </c>
      <c r="H116" s="13"/>
      <c r="I116" s="13"/>
      <c r="J116" s="13"/>
      <c r="K116" s="13"/>
      <c r="L116" s="13"/>
      <c r="M116" s="13"/>
      <c r="N116" s="13"/>
      <c r="O116" s="13"/>
      <c r="P116" s="13"/>
      <c r="Q116" s="13"/>
      <c r="R116" s="13"/>
      <c r="S116" s="13"/>
      <c r="T116" s="13"/>
      <c r="U116" s="13"/>
      <c r="V116" s="13"/>
      <c r="W116" s="13"/>
      <c r="X116" s="13"/>
      <c r="Y116" s="13"/>
      <c r="Z116" s="13"/>
    </row>
    <row r="117" ht="15.75" customHeight="1">
      <c r="A117" s="10" t="s">
        <v>842</v>
      </c>
      <c r="B117" s="9" t="s">
        <v>843</v>
      </c>
      <c r="C117" s="10" t="s">
        <v>844</v>
      </c>
      <c r="D117" s="10" t="s">
        <v>845</v>
      </c>
      <c r="E117" s="10" t="s">
        <v>846</v>
      </c>
      <c r="F117" s="10" t="s">
        <v>847</v>
      </c>
      <c r="G117" s="17" t="s">
        <v>14</v>
      </c>
      <c r="H117" s="13"/>
      <c r="I117" s="13"/>
      <c r="J117" s="13"/>
      <c r="K117" s="13"/>
      <c r="L117" s="13"/>
      <c r="M117" s="13"/>
      <c r="N117" s="13"/>
      <c r="O117" s="13"/>
      <c r="P117" s="13"/>
      <c r="Q117" s="13"/>
      <c r="R117" s="13"/>
      <c r="S117" s="13"/>
      <c r="T117" s="13"/>
      <c r="U117" s="13"/>
      <c r="V117" s="13"/>
      <c r="W117" s="13"/>
      <c r="X117" s="13"/>
      <c r="Y117" s="13"/>
      <c r="Z117" s="13"/>
    </row>
    <row r="118" ht="15.75" customHeight="1">
      <c r="A118" s="10" t="s">
        <v>9676</v>
      </c>
      <c r="B118" s="9" t="s">
        <v>9677</v>
      </c>
      <c r="C118" s="10" t="s">
        <v>9678</v>
      </c>
      <c r="D118" s="10" t="s">
        <v>9679</v>
      </c>
      <c r="E118" s="10" t="s">
        <v>9680</v>
      </c>
      <c r="F118" s="10" t="s">
        <v>9681</v>
      </c>
      <c r="G118" s="17" t="s">
        <v>14</v>
      </c>
      <c r="H118" s="13"/>
      <c r="I118" s="13"/>
      <c r="J118" s="13"/>
      <c r="K118" s="13"/>
      <c r="L118" s="13"/>
      <c r="M118" s="13"/>
      <c r="N118" s="13"/>
      <c r="O118" s="13"/>
      <c r="P118" s="13"/>
      <c r="Q118" s="13"/>
      <c r="R118" s="13"/>
      <c r="S118" s="13"/>
      <c r="T118" s="13"/>
      <c r="U118" s="13"/>
      <c r="V118" s="13"/>
      <c r="W118" s="13"/>
      <c r="X118" s="13"/>
      <c r="Y118" s="13"/>
      <c r="Z118" s="13"/>
    </row>
    <row r="119" ht="15.75" customHeight="1">
      <c r="A119" s="10" t="s">
        <v>854</v>
      </c>
      <c r="B119" s="9" t="s">
        <v>855</v>
      </c>
      <c r="C119" s="10" t="s">
        <v>856</v>
      </c>
      <c r="D119" s="10" t="s">
        <v>857</v>
      </c>
      <c r="E119" s="10" t="s">
        <v>858</v>
      </c>
      <c r="F119" s="10" t="s">
        <v>859</v>
      </c>
      <c r="G119" s="17" t="s">
        <v>14</v>
      </c>
      <c r="H119" s="13"/>
      <c r="I119" s="13"/>
      <c r="J119" s="13"/>
      <c r="K119" s="13"/>
      <c r="L119" s="13"/>
      <c r="M119" s="13"/>
      <c r="N119" s="13"/>
      <c r="O119" s="13"/>
      <c r="P119" s="13"/>
      <c r="Q119" s="13"/>
      <c r="R119" s="13"/>
      <c r="S119" s="13"/>
      <c r="T119" s="13"/>
      <c r="U119" s="13"/>
      <c r="V119" s="13"/>
      <c r="W119" s="13"/>
      <c r="X119" s="13"/>
      <c r="Y119" s="13"/>
      <c r="Z119" s="13"/>
    </row>
    <row r="120" ht="15.75" customHeight="1">
      <c r="A120" s="10" t="s">
        <v>860</v>
      </c>
      <c r="B120" s="9" t="s">
        <v>861</v>
      </c>
      <c r="C120" s="10" t="s">
        <v>862</v>
      </c>
      <c r="D120" s="10" t="s">
        <v>30</v>
      </c>
      <c r="E120" s="10" t="s">
        <v>863</v>
      </c>
      <c r="F120" s="10" t="s">
        <v>864</v>
      </c>
      <c r="G120" s="17" t="s">
        <v>14</v>
      </c>
      <c r="H120" s="13"/>
      <c r="I120" s="13"/>
      <c r="J120" s="13"/>
      <c r="K120" s="13"/>
      <c r="L120" s="13"/>
      <c r="M120" s="13"/>
      <c r="N120" s="13"/>
      <c r="O120" s="13"/>
      <c r="P120" s="13"/>
      <c r="Q120" s="13"/>
      <c r="R120" s="13"/>
      <c r="S120" s="13"/>
      <c r="T120" s="13"/>
      <c r="U120" s="13"/>
      <c r="V120" s="13"/>
      <c r="W120" s="13"/>
      <c r="X120" s="13"/>
      <c r="Y120" s="13"/>
      <c r="Z120" s="13"/>
    </row>
    <row r="121" ht="15.75" customHeight="1">
      <c r="A121" s="10" t="s">
        <v>865</v>
      </c>
      <c r="B121" s="9" t="s">
        <v>866</v>
      </c>
      <c r="C121" s="10" t="s">
        <v>867</v>
      </c>
      <c r="D121" s="10" t="s">
        <v>868</v>
      </c>
      <c r="E121" s="10" t="s">
        <v>869</v>
      </c>
      <c r="F121" s="10" t="s">
        <v>870</v>
      </c>
      <c r="G121" s="17" t="s">
        <v>14</v>
      </c>
      <c r="H121" s="13"/>
      <c r="I121" s="13"/>
      <c r="J121" s="13"/>
      <c r="K121" s="13"/>
      <c r="L121" s="13"/>
      <c r="M121" s="13"/>
      <c r="N121" s="13"/>
      <c r="O121" s="13"/>
      <c r="P121" s="13"/>
      <c r="Q121" s="13"/>
      <c r="R121" s="13"/>
      <c r="S121" s="13"/>
      <c r="T121" s="13"/>
      <c r="U121" s="13"/>
      <c r="V121" s="13"/>
      <c r="W121" s="13"/>
      <c r="X121" s="13"/>
      <c r="Y121" s="13"/>
      <c r="Z121" s="13"/>
    </row>
    <row r="122" ht="15.75" customHeight="1">
      <c r="A122" s="10" t="s">
        <v>871</v>
      </c>
      <c r="B122" s="9" t="s">
        <v>872</v>
      </c>
      <c r="C122" s="10" t="s">
        <v>873</v>
      </c>
      <c r="D122" s="10" t="s">
        <v>874</v>
      </c>
      <c r="E122" s="10" t="s">
        <v>875</v>
      </c>
      <c r="F122" s="10" t="s">
        <v>876</v>
      </c>
      <c r="G122" s="17" t="s">
        <v>14</v>
      </c>
      <c r="H122" s="13"/>
      <c r="I122" s="13"/>
      <c r="J122" s="13"/>
      <c r="K122" s="13"/>
      <c r="L122" s="13"/>
      <c r="M122" s="13"/>
      <c r="N122" s="13"/>
      <c r="O122" s="13"/>
      <c r="P122" s="13"/>
      <c r="Q122" s="13"/>
      <c r="R122" s="13"/>
      <c r="S122" s="13"/>
      <c r="T122" s="13"/>
      <c r="U122" s="13"/>
      <c r="V122" s="13"/>
      <c r="W122" s="13"/>
      <c r="X122" s="13"/>
      <c r="Y122" s="13"/>
      <c r="Z122" s="13"/>
    </row>
    <row r="123" ht="15.75" customHeight="1">
      <c r="A123" s="10" t="s">
        <v>877</v>
      </c>
      <c r="B123" s="9" t="s">
        <v>878</v>
      </c>
      <c r="C123" s="10" t="s">
        <v>879</v>
      </c>
      <c r="D123" s="10" t="s">
        <v>880</v>
      </c>
      <c r="E123" s="10" t="s">
        <v>881</v>
      </c>
      <c r="F123" s="10" t="s">
        <v>882</v>
      </c>
      <c r="G123" s="17" t="s">
        <v>14</v>
      </c>
      <c r="H123" s="13"/>
      <c r="I123" s="13"/>
      <c r="J123" s="13"/>
      <c r="K123" s="13"/>
      <c r="L123" s="13"/>
      <c r="M123" s="13"/>
      <c r="N123" s="13"/>
      <c r="O123" s="13"/>
      <c r="P123" s="13"/>
      <c r="Q123" s="13"/>
      <c r="R123" s="13"/>
      <c r="S123" s="13"/>
      <c r="T123" s="13"/>
      <c r="U123" s="13"/>
      <c r="V123" s="13"/>
      <c r="W123" s="13"/>
      <c r="X123" s="13"/>
      <c r="Y123" s="13"/>
      <c r="Z123" s="13"/>
    </row>
    <row r="124" ht="15.75" customHeight="1">
      <c r="A124" s="10" t="s">
        <v>883</v>
      </c>
      <c r="B124" s="9" t="s">
        <v>884</v>
      </c>
      <c r="C124" s="10" t="s">
        <v>53</v>
      </c>
      <c r="D124" s="10" t="s">
        <v>885</v>
      </c>
      <c r="E124" s="10" t="s">
        <v>886</v>
      </c>
      <c r="F124" s="10" t="s">
        <v>887</v>
      </c>
      <c r="G124" s="17" t="s">
        <v>14</v>
      </c>
      <c r="H124" s="13"/>
      <c r="I124" s="13"/>
      <c r="J124" s="13"/>
      <c r="K124" s="13"/>
      <c r="L124" s="13"/>
      <c r="M124" s="13"/>
      <c r="N124" s="13"/>
      <c r="O124" s="13"/>
      <c r="P124" s="13"/>
      <c r="Q124" s="13"/>
      <c r="R124" s="13"/>
      <c r="S124" s="13"/>
      <c r="T124" s="13"/>
      <c r="U124" s="13"/>
      <c r="V124" s="13"/>
      <c r="W124" s="13"/>
      <c r="X124" s="13"/>
      <c r="Y124" s="13"/>
      <c r="Z124" s="13"/>
    </row>
    <row r="125" ht="15.75" customHeight="1">
      <c r="A125" s="10" t="s">
        <v>894</v>
      </c>
      <c r="B125" s="9" t="s">
        <v>895</v>
      </c>
      <c r="C125" s="10" t="s">
        <v>896</v>
      </c>
      <c r="D125" s="10" t="s">
        <v>897</v>
      </c>
      <c r="E125" s="10" t="s">
        <v>898</v>
      </c>
      <c r="F125" s="10" t="s">
        <v>899</v>
      </c>
      <c r="G125" s="17" t="s">
        <v>104</v>
      </c>
      <c r="H125" s="13"/>
      <c r="I125" s="13"/>
      <c r="J125" s="13"/>
      <c r="K125" s="13"/>
      <c r="L125" s="13"/>
      <c r="M125" s="13"/>
      <c r="N125" s="13"/>
      <c r="O125" s="13"/>
      <c r="P125" s="13"/>
      <c r="Q125" s="13"/>
      <c r="R125" s="13"/>
      <c r="S125" s="13"/>
      <c r="T125" s="13"/>
      <c r="U125" s="13"/>
      <c r="V125" s="13"/>
      <c r="W125" s="13"/>
      <c r="X125" s="13"/>
      <c r="Y125" s="13"/>
      <c r="Z125" s="13"/>
    </row>
    <row r="126" ht="15.75" customHeight="1">
      <c r="A126" s="10" t="s">
        <v>9682</v>
      </c>
      <c r="B126" s="9" t="s">
        <v>9683</v>
      </c>
      <c r="C126" s="10" t="s">
        <v>9684</v>
      </c>
      <c r="D126" s="10" t="s">
        <v>9685</v>
      </c>
      <c r="E126" s="10" t="s">
        <v>9686</v>
      </c>
      <c r="F126" s="10" t="s">
        <v>9687</v>
      </c>
      <c r="G126" s="17" t="s">
        <v>14</v>
      </c>
      <c r="H126" s="13"/>
      <c r="I126" s="13"/>
      <c r="J126" s="13"/>
      <c r="K126" s="13"/>
      <c r="L126" s="13"/>
      <c r="M126" s="13"/>
      <c r="N126" s="13"/>
      <c r="O126" s="13"/>
      <c r="P126" s="13"/>
      <c r="Q126" s="13"/>
      <c r="R126" s="13"/>
      <c r="S126" s="13"/>
      <c r="T126" s="13"/>
      <c r="U126" s="13"/>
      <c r="V126" s="13"/>
      <c r="W126" s="13"/>
      <c r="X126" s="13"/>
      <c r="Y126" s="13"/>
      <c r="Z126" s="13"/>
    </row>
    <row r="127" ht="15.75" customHeight="1">
      <c r="A127" s="10" t="s">
        <v>9688</v>
      </c>
      <c r="B127" s="9" t="s">
        <v>9689</v>
      </c>
      <c r="C127" s="10" t="s">
        <v>9690</v>
      </c>
      <c r="D127" s="10" t="s">
        <v>9691</v>
      </c>
      <c r="E127" s="10" t="s">
        <v>9692</v>
      </c>
      <c r="F127" s="10" t="s">
        <v>9693</v>
      </c>
      <c r="G127" s="17" t="s">
        <v>14</v>
      </c>
      <c r="H127" s="13"/>
      <c r="I127" s="13"/>
      <c r="J127" s="13"/>
      <c r="K127" s="13"/>
      <c r="L127" s="13"/>
      <c r="M127" s="13"/>
      <c r="N127" s="13"/>
      <c r="O127" s="13"/>
      <c r="P127" s="13"/>
      <c r="Q127" s="13"/>
      <c r="R127" s="13"/>
      <c r="S127" s="13"/>
      <c r="T127" s="13"/>
      <c r="U127" s="13"/>
      <c r="V127" s="13"/>
      <c r="W127" s="13"/>
      <c r="X127" s="13"/>
      <c r="Y127" s="13"/>
      <c r="Z127" s="13"/>
    </row>
    <row r="128" ht="15.75" customHeight="1">
      <c r="A128" s="10" t="s">
        <v>924</v>
      </c>
      <c r="B128" s="9" t="s">
        <v>925</v>
      </c>
      <c r="C128" s="10" t="s">
        <v>926</v>
      </c>
      <c r="D128" s="10" t="s">
        <v>927</v>
      </c>
      <c r="E128" s="10" t="s">
        <v>928</v>
      </c>
      <c r="F128" s="10" t="s">
        <v>929</v>
      </c>
      <c r="G128" s="17" t="s">
        <v>14</v>
      </c>
      <c r="H128" s="13"/>
      <c r="I128" s="13"/>
      <c r="J128" s="13"/>
      <c r="K128" s="13"/>
      <c r="L128" s="13"/>
      <c r="M128" s="13"/>
      <c r="N128" s="13"/>
      <c r="O128" s="13"/>
      <c r="P128" s="13"/>
      <c r="Q128" s="13"/>
      <c r="R128" s="13"/>
      <c r="S128" s="13"/>
      <c r="T128" s="13"/>
      <c r="U128" s="13"/>
      <c r="V128" s="13"/>
      <c r="W128" s="13"/>
      <c r="X128" s="13"/>
      <c r="Y128" s="13"/>
      <c r="Z128" s="13"/>
    </row>
    <row r="129" ht="15.75" customHeight="1">
      <c r="A129" s="10" t="s">
        <v>936</v>
      </c>
      <c r="B129" s="9" t="s">
        <v>937</v>
      </c>
      <c r="C129" s="10" t="s">
        <v>938</v>
      </c>
      <c r="D129" s="10" t="s">
        <v>939</v>
      </c>
      <c r="E129" s="10" t="s">
        <v>940</v>
      </c>
      <c r="F129" s="10" t="s">
        <v>941</v>
      </c>
      <c r="G129" s="17" t="s">
        <v>14</v>
      </c>
      <c r="H129" s="13"/>
      <c r="I129" s="13"/>
      <c r="J129" s="13"/>
      <c r="K129" s="13"/>
      <c r="L129" s="13"/>
      <c r="M129" s="13"/>
      <c r="N129" s="13"/>
      <c r="O129" s="13"/>
      <c r="P129" s="13"/>
      <c r="Q129" s="13"/>
      <c r="R129" s="13"/>
      <c r="S129" s="13"/>
      <c r="T129" s="13"/>
      <c r="U129" s="13"/>
      <c r="V129" s="13"/>
      <c r="W129" s="13"/>
      <c r="X129" s="13"/>
      <c r="Y129" s="13"/>
      <c r="Z129" s="13"/>
    </row>
    <row r="130" ht="15.75" customHeight="1">
      <c r="A130" s="10" t="s">
        <v>942</v>
      </c>
      <c r="B130" s="9" t="s">
        <v>943</v>
      </c>
      <c r="C130" s="10" t="s">
        <v>944</v>
      </c>
      <c r="D130" s="10" t="s">
        <v>945</v>
      </c>
      <c r="E130" s="10" t="s">
        <v>946</v>
      </c>
      <c r="F130" s="10" t="s">
        <v>947</v>
      </c>
      <c r="G130" s="17" t="s">
        <v>14</v>
      </c>
      <c r="H130" s="13"/>
      <c r="I130" s="13"/>
      <c r="J130" s="13"/>
      <c r="K130" s="13"/>
      <c r="L130" s="13"/>
      <c r="M130" s="13"/>
      <c r="N130" s="13"/>
      <c r="O130" s="13"/>
      <c r="P130" s="13"/>
      <c r="Q130" s="13"/>
      <c r="R130" s="13"/>
      <c r="S130" s="13"/>
      <c r="T130" s="13"/>
      <c r="U130" s="13"/>
      <c r="V130" s="13"/>
      <c r="W130" s="13"/>
      <c r="X130" s="13"/>
      <c r="Y130" s="13"/>
      <c r="Z130" s="13"/>
    </row>
    <row r="131" ht="15.75" customHeight="1">
      <c r="A131" s="10" t="s">
        <v>9694</v>
      </c>
      <c r="B131" s="9" t="s">
        <v>9695</v>
      </c>
      <c r="C131" s="10" t="s">
        <v>9696</v>
      </c>
      <c r="D131" s="10" t="s">
        <v>9697</v>
      </c>
      <c r="E131" s="10" t="s">
        <v>9698</v>
      </c>
      <c r="F131" s="10" t="s">
        <v>9699</v>
      </c>
      <c r="G131" s="17" t="s">
        <v>104</v>
      </c>
      <c r="H131" s="13"/>
      <c r="I131" s="13"/>
      <c r="J131" s="13"/>
      <c r="K131" s="13"/>
      <c r="L131" s="13"/>
      <c r="M131" s="13"/>
      <c r="N131" s="13"/>
      <c r="O131" s="13"/>
      <c r="P131" s="13"/>
      <c r="Q131" s="13"/>
      <c r="R131" s="13"/>
      <c r="S131" s="13"/>
      <c r="T131" s="13"/>
      <c r="U131" s="13"/>
      <c r="V131" s="13"/>
      <c r="W131" s="13"/>
      <c r="X131" s="13"/>
      <c r="Y131" s="13"/>
      <c r="Z131" s="13"/>
    </row>
    <row r="132" ht="15.75" customHeight="1">
      <c r="A132" s="10" t="s">
        <v>954</v>
      </c>
      <c r="B132" s="9" t="s">
        <v>955</v>
      </c>
      <c r="C132" s="10" t="s">
        <v>956</v>
      </c>
      <c r="D132" s="10" t="s">
        <v>957</v>
      </c>
      <c r="E132" s="10" t="s">
        <v>958</v>
      </c>
      <c r="F132" s="10" t="s">
        <v>959</v>
      </c>
      <c r="G132" s="17" t="s">
        <v>14</v>
      </c>
      <c r="H132" s="13"/>
      <c r="I132" s="13"/>
      <c r="J132" s="13"/>
      <c r="K132" s="13"/>
      <c r="L132" s="13"/>
      <c r="M132" s="13"/>
      <c r="N132" s="13"/>
      <c r="O132" s="13"/>
      <c r="P132" s="13"/>
      <c r="Q132" s="13"/>
      <c r="R132" s="13"/>
      <c r="S132" s="13"/>
      <c r="T132" s="13"/>
      <c r="U132" s="13"/>
      <c r="V132" s="13"/>
      <c r="W132" s="13"/>
      <c r="X132" s="13"/>
      <c r="Y132" s="13"/>
      <c r="Z132" s="13"/>
    </row>
    <row r="133" ht="15.75" customHeight="1">
      <c r="A133" s="10" t="s">
        <v>960</v>
      </c>
      <c r="B133" s="9" t="s">
        <v>961</v>
      </c>
      <c r="C133" s="10" t="s">
        <v>962</v>
      </c>
      <c r="D133" s="10" t="s">
        <v>963</v>
      </c>
      <c r="E133" s="10" t="s">
        <v>964</v>
      </c>
      <c r="F133" s="10" t="s">
        <v>965</v>
      </c>
      <c r="G133" s="17" t="s">
        <v>14</v>
      </c>
      <c r="H133" s="13"/>
      <c r="I133" s="13"/>
      <c r="J133" s="13"/>
      <c r="K133" s="13"/>
      <c r="L133" s="13"/>
      <c r="M133" s="13"/>
      <c r="N133" s="13"/>
      <c r="O133" s="13"/>
      <c r="P133" s="13"/>
      <c r="Q133" s="13"/>
      <c r="R133" s="13"/>
      <c r="S133" s="13"/>
      <c r="T133" s="13"/>
      <c r="U133" s="13"/>
      <c r="V133" s="13"/>
      <c r="W133" s="13"/>
      <c r="X133" s="13"/>
      <c r="Y133" s="13"/>
      <c r="Z133" s="13"/>
    </row>
    <row r="134" ht="15.75" customHeight="1">
      <c r="A134" s="10" t="s">
        <v>966</v>
      </c>
      <c r="B134" s="9" t="s">
        <v>967</v>
      </c>
      <c r="C134" s="10" t="s">
        <v>968</v>
      </c>
      <c r="D134" s="10" t="s">
        <v>969</v>
      </c>
      <c r="E134" s="10" t="s">
        <v>970</v>
      </c>
      <c r="F134" s="10" t="s">
        <v>971</v>
      </c>
      <c r="G134" s="17" t="s">
        <v>14</v>
      </c>
      <c r="H134" s="13"/>
      <c r="I134" s="13"/>
      <c r="J134" s="13"/>
      <c r="K134" s="13"/>
      <c r="L134" s="13"/>
      <c r="M134" s="13"/>
      <c r="N134" s="13"/>
      <c r="O134" s="13"/>
      <c r="P134" s="13"/>
      <c r="Q134" s="13"/>
      <c r="R134" s="13"/>
      <c r="S134" s="13"/>
      <c r="T134" s="13"/>
      <c r="U134" s="13"/>
      <c r="V134" s="13"/>
      <c r="W134" s="13"/>
      <c r="X134" s="13"/>
      <c r="Y134" s="13"/>
      <c r="Z134" s="13"/>
    </row>
    <row r="135" ht="15.75" customHeight="1">
      <c r="A135" s="10" t="s">
        <v>978</v>
      </c>
      <c r="B135" s="9" t="s">
        <v>979</v>
      </c>
      <c r="C135" s="10" t="s">
        <v>980</v>
      </c>
      <c r="D135" s="10" t="s">
        <v>981</v>
      </c>
      <c r="E135" s="10" t="s">
        <v>982</v>
      </c>
      <c r="F135" s="10" t="s">
        <v>983</v>
      </c>
      <c r="G135" s="17" t="s">
        <v>14</v>
      </c>
      <c r="H135" s="13"/>
      <c r="I135" s="13"/>
      <c r="J135" s="13"/>
      <c r="K135" s="13"/>
      <c r="L135" s="13"/>
      <c r="M135" s="13"/>
      <c r="N135" s="13"/>
      <c r="O135" s="13"/>
      <c r="P135" s="13"/>
      <c r="Q135" s="13"/>
      <c r="R135" s="13"/>
      <c r="S135" s="13"/>
      <c r="T135" s="13"/>
      <c r="U135" s="13"/>
      <c r="V135" s="13"/>
      <c r="W135" s="13"/>
      <c r="X135" s="13"/>
      <c r="Y135" s="13"/>
      <c r="Z135" s="13"/>
    </row>
    <row r="136" ht="15.75" customHeight="1">
      <c r="A136" s="10" t="s">
        <v>984</v>
      </c>
      <c r="B136" s="9" t="s">
        <v>985</v>
      </c>
      <c r="C136" s="10" t="s">
        <v>986</v>
      </c>
      <c r="D136" s="10" t="s">
        <v>987</v>
      </c>
      <c r="E136" s="10" t="s">
        <v>988</v>
      </c>
      <c r="F136" s="10" t="s">
        <v>989</v>
      </c>
      <c r="G136" s="17" t="s">
        <v>104</v>
      </c>
      <c r="H136" s="13"/>
      <c r="I136" s="13"/>
      <c r="J136" s="13"/>
      <c r="K136" s="13"/>
      <c r="L136" s="13"/>
      <c r="M136" s="13"/>
      <c r="N136" s="13"/>
      <c r="O136" s="13"/>
      <c r="P136" s="13"/>
      <c r="Q136" s="13"/>
      <c r="R136" s="13"/>
      <c r="S136" s="13"/>
      <c r="T136" s="13"/>
      <c r="U136" s="13"/>
      <c r="V136" s="13"/>
      <c r="W136" s="13"/>
      <c r="X136" s="13"/>
      <c r="Y136" s="13"/>
      <c r="Z136" s="13"/>
    </row>
    <row r="137" ht="15.75" customHeight="1">
      <c r="A137" s="10" t="s">
        <v>990</v>
      </c>
      <c r="B137" s="9" t="s">
        <v>991</v>
      </c>
      <c r="C137" s="10" t="s">
        <v>992</v>
      </c>
      <c r="D137" s="10" t="s">
        <v>993</v>
      </c>
      <c r="E137" s="10" t="s">
        <v>994</v>
      </c>
      <c r="F137" s="10" t="s">
        <v>995</v>
      </c>
      <c r="G137" s="17" t="s">
        <v>14</v>
      </c>
      <c r="H137" s="13"/>
      <c r="I137" s="13"/>
      <c r="J137" s="13"/>
      <c r="K137" s="13"/>
      <c r="L137" s="13"/>
      <c r="M137" s="13"/>
      <c r="N137" s="13"/>
      <c r="O137" s="13"/>
      <c r="P137" s="13"/>
      <c r="Q137" s="13"/>
      <c r="R137" s="13"/>
      <c r="S137" s="13"/>
      <c r="T137" s="13"/>
      <c r="U137" s="13"/>
      <c r="V137" s="13"/>
      <c r="W137" s="13"/>
      <c r="X137" s="13"/>
      <c r="Y137" s="13"/>
      <c r="Z137" s="13"/>
    </row>
    <row r="138" ht="15.75" customHeight="1">
      <c r="A138" s="10" t="s">
        <v>1002</v>
      </c>
      <c r="B138" s="9" t="s">
        <v>1003</v>
      </c>
      <c r="C138" s="10" t="s">
        <v>1004</v>
      </c>
      <c r="D138" s="10" t="s">
        <v>1005</v>
      </c>
      <c r="E138" s="10" t="s">
        <v>1006</v>
      </c>
      <c r="F138" s="10" t="s">
        <v>1007</v>
      </c>
      <c r="G138" s="17" t="s">
        <v>14</v>
      </c>
      <c r="H138" s="13"/>
      <c r="I138" s="13"/>
      <c r="J138" s="13"/>
      <c r="K138" s="13"/>
      <c r="L138" s="13"/>
      <c r="M138" s="13"/>
      <c r="N138" s="13"/>
      <c r="O138" s="13"/>
      <c r="P138" s="13"/>
      <c r="Q138" s="13"/>
      <c r="R138" s="13"/>
      <c r="S138" s="13"/>
      <c r="T138" s="13"/>
      <c r="U138" s="13"/>
      <c r="V138" s="13"/>
      <c r="W138" s="13"/>
      <c r="X138" s="13"/>
      <c r="Y138" s="13"/>
      <c r="Z138" s="13"/>
    </row>
    <row r="139" ht="15.75" customHeight="1">
      <c r="A139" s="10" t="s">
        <v>1008</v>
      </c>
      <c r="B139" s="9" t="s">
        <v>1009</v>
      </c>
      <c r="C139" s="10" t="s">
        <v>1010</v>
      </c>
      <c r="D139" s="10" t="s">
        <v>1011</v>
      </c>
      <c r="E139" s="10" t="s">
        <v>1012</v>
      </c>
      <c r="F139" s="10" t="s">
        <v>1013</v>
      </c>
      <c r="G139" s="17" t="s">
        <v>104</v>
      </c>
      <c r="H139" s="13"/>
      <c r="I139" s="13"/>
      <c r="J139" s="13"/>
      <c r="K139" s="13"/>
      <c r="L139" s="13"/>
      <c r="M139" s="13"/>
      <c r="N139" s="13"/>
      <c r="O139" s="13"/>
      <c r="P139" s="13"/>
      <c r="Q139" s="13"/>
      <c r="R139" s="13"/>
      <c r="S139" s="13"/>
      <c r="T139" s="13"/>
      <c r="U139" s="13"/>
      <c r="V139" s="13"/>
      <c r="W139" s="13"/>
      <c r="X139" s="13"/>
      <c r="Y139" s="13"/>
      <c r="Z139" s="13"/>
    </row>
    <row r="140" ht="15.75" customHeight="1">
      <c r="A140" s="10" t="s">
        <v>1014</v>
      </c>
      <c r="B140" s="9" t="s">
        <v>1015</v>
      </c>
      <c r="C140" s="10" t="s">
        <v>1016</v>
      </c>
      <c r="D140" s="10" t="s">
        <v>1017</v>
      </c>
      <c r="E140" s="10" t="s">
        <v>1018</v>
      </c>
      <c r="F140" s="10" t="s">
        <v>1019</v>
      </c>
      <c r="G140" s="17" t="s">
        <v>14</v>
      </c>
      <c r="H140" s="13"/>
      <c r="I140" s="13"/>
      <c r="J140" s="13"/>
      <c r="K140" s="13"/>
      <c r="L140" s="13"/>
      <c r="M140" s="13"/>
      <c r="N140" s="13"/>
      <c r="O140" s="13"/>
      <c r="P140" s="13"/>
      <c r="Q140" s="13"/>
      <c r="R140" s="13"/>
      <c r="S140" s="13"/>
      <c r="T140" s="13"/>
      <c r="U140" s="13"/>
      <c r="V140" s="13"/>
      <c r="W140" s="13"/>
      <c r="X140" s="13"/>
      <c r="Y140" s="13"/>
      <c r="Z140" s="13"/>
    </row>
    <row r="141" ht="15.75" customHeight="1">
      <c r="A141" s="10" t="s">
        <v>1020</v>
      </c>
      <c r="B141" s="9" t="s">
        <v>1021</v>
      </c>
      <c r="C141" s="10" t="s">
        <v>17</v>
      </c>
      <c r="D141" s="10" t="s">
        <v>1022</v>
      </c>
      <c r="E141" s="10" t="s">
        <v>1023</v>
      </c>
      <c r="F141" s="10" t="s">
        <v>1024</v>
      </c>
      <c r="G141" s="17" t="s">
        <v>14</v>
      </c>
      <c r="H141" s="13"/>
      <c r="I141" s="13"/>
      <c r="J141" s="13"/>
      <c r="K141" s="13"/>
      <c r="L141" s="13"/>
      <c r="M141" s="13"/>
      <c r="N141" s="13"/>
      <c r="O141" s="13"/>
      <c r="P141" s="13"/>
      <c r="Q141" s="13"/>
      <c r="R141" s="13"/>
      <c r="S141" s="13"/>
      <c r="T141" s="13"/>
      <c r="U141" s="13"/>
      <c r="V141" s="13"/>
      <c r="W141" s="13"/>
      <c r="X141" s="13"/>
      <c r="Y141" s="13"/>
      <c r="Z141" s="13"/>
    </row>
    <row r="142" ht="15.75" customHeight="1">
      <c r="A142" s="10" t="s">
        <v>1025</v>
      </c>
      <c r="B142" s="9" t="s">
        <v>1026</v>
      </c>
      <c r="C142" s="10" t="s">
        <v>1027</v>
      </c>
      <c r="D142" s="10" t="s">
        <v>1028</v>
      </c>
      <c r="E142" s="10" t="s">
        <v>1029</v>
      </c>
      <c r="F142" s="10" t="s">
        <v>1030</v>
      </c>
      <c r="G142" s="17" t="s">
        <v>14</v>
      </c>
      <c r="H142" s="13"/>
      <c r="I142" s="13"/>
      <c r="J142" s="13"/>
      <c r="K142" s="13"/>
      <c r="L142" s="13"/>
      <c r="M142" s="13"/>
      <c r="N142" s="13"/>
      <c r="O142" s="13"/>
      <c r="P142" s="13"/>
      <c r="Q142" s="13"/>
      <c r="R142" s="13"/>
      <c r="S142" s="13"/>
      <c r="T142" s="13"/>
      <c r="U142" s="13"/>
      <c r="V142" s="13"/>
      <c r="W142" s="13"/>
      <c r="X142" s="13"/>
      <c r="Y142" s="13"/>
      <c r="Z142" s="13"/>
    </row>
    <row r="143" ht="15.75" customHeight="1">
      <c r="A143" s="10" t="s">
        <v>1031</v>
      </c>
      <c r="B143" s="9" t="s">
        <v>1032</v>
      </c>
      <c r="C143" s="10" t="s">
        <v>1033</v>
      </c>
      <c r="D143" s="10" t="s">
        <v>1034</v>
      </c>
      <c r="E143" s="10" t="s">
        <v>1035</v>
      </c>
      <c r="F143" s="10" t="s">
        <v>1036</v>
      </c>
      <c r="G143" s="17" t="s">
        <v>14</v>
      </c>
      <c r="H143" s="13"/>
      <c r="I143" s="13"/>
      <c r="J143" s="13"/>
      <c r="K143" s="13"/>
      <c r="L143" s="13"/>
      <c r="M143" s="13"/>
      <c r="N143" s="13"/>
      <c r="O143" s="13"/>
      <c r="P143" s="13"/>
      <c r="Q143" s="13"/>
      <c r="R143" s="13"/>
      <c r="S143" s="13"/>
      <c r="T143" s="13"/>
      <c r="U143" s="13"/>
      <c r="V143" s="13"/>
      <c r="W143" s="13"/>
      <c r="X143" s="13"/>
      <c r="Y143" s="13"/>
      <c r="Z143" s="13"/>
    </row>
    <row r="144" ht="15.75" customHeight="1">
      <c r="A144" s="10" t="s">
        <v>1037</v>
      </c>
      <c r="B144" s="9" t="s">
        <v>1038</v>
      </c>
      <c r="C144" s="10" t="s">
        <v>1039</v>
      </c>
      <c r="D144" s="10" t="s">
        <v>1040</v>
      </c>
      <c r="E144" s="10" t="s">
        <v>1041</v>
      </c>
      <c r="F144" s="10" t="s">
        <v>1042</v>
      </c>
      <c r="G144" s="17" t="s">
        <v>14</v>
      </c>
      <c r="H144" s="13"/>
      <c r="I144" s="13"/>
      <c r="J144" s="13"/>
      <c r="K144" s="13"/>
      <c r="L144" s="13"/>
      <c r="M144" s="13"/>
      <c r="N144" s="13"/>
      <c r="O144" s="13"/>
      <c r="P144" s="13"/>
      <c r="Q144" s="13"/>
      <c r="R144" s="13"/>
      <c r="S144" s="13"/>
      <c r="T144" s="13"/>
      <c r="U144" s="13"/>
      <c r="V144" s="13"/>
      <c r="W144" s="13"/>
      <c r="X144" s="13"/>
      <c r="Y144" s="13"/>
      <c r="Z144" s="13"/>
    </row>
    <row r="145" ht="15.75" customHeight="1">
      <c r="A145" s="10" t="s">
        <v>1043</v>
      </c>
      <c r="B145" s="9" t="s">
        <v>1044</v>
      </c>
      <c r="C145" s="10" t="s">
        <v>209</v>
      </c>
      <c r="D145" s="10" t="s">
        <v>1045</v>
      </c>
      <c r="E145" s="10" t="s">
        <v>1046</v>
      </c>
      <c r="F145" s="10" t="s">
        <v>1047</v>
      </c>
      <c r="G145" s="17" t="s">
        <v>104</v>
      </c>
      <c r="H145" s="13"/>
      <c r="I145" s="13"/>
      <c r="J145" s="13"/>
      <c r="K145" s="13"/>
      <c r="L145" s="13"/>
      <c r="M145" s="13"/>
      <c r="N145" s="13"/>
      <c r="O145" s="13"/>
      <c r="P145" s="13"/>
      <c r="Q145" s="13"/>
      <c r="R145" s="13"/>
      <c r="S145" s="13"/>
      <c r="T145" s="13"/>
      <c r="U145" s="13"/>
      <c r="V145" s="13"/>
      <c r="W145" s="13"/>
      <c r="X145" s="13"/>
      <c r="Y145" s="13"/>
      <c r="Z145" s="13"/>
    </row>
    <row r="146" ht="15.75" customHeight="1">
      <c r="A146" s="10" t="s">
        <v>1048</v>
      </c>
      <c r="B146" s="9" t="s">
        <v>1049</v>
      </c>
      <c r="C146" s="10" t="s">
        <v>1050</v>
      </c>
      <c r="D146" s="10" t="s">
        <v>1051</v>
      </c>
      <c r="E146" s="10" t="s">
        <v>1052</v>
      </c>
      <c r="F146" s="10" t="s">
        <v>1053</v>
      </c>
      <c r="G146" s="17" t="s">
        <v>14</v>
      </c>
      <c r="H146" s="13"/>
      <c r="I146" s="13"/>
      <c r="J146" s="13"/>
      <c r="K146" s="13"/>
      <c r="L146" s="13"/>
      <c r="M146" s="13"/>
      <c r="N146" s="13"/>
      <c r="O146" s="13"/>
      <c r="P146" s="13"/>
      <c r="Q146" s="13"/>
      <c r="R146" s="13"/>
      <c r="S146" s="13"/>
      <c r="T146" s="13"/>
      <c r="U146" s="13"/>
      <c r="V146" s="13"/>
      <c r="W146" s="13"/>
      <c r="X146" s="13"/>
      <c r="Y146" s="13"/>
      <c r="Z146" s="13"/>
    </row>
    <row r="147" ht="15.75" customHeight="1">
      <c r="A147" s="10" t="s">
        <v>1066</v>
      </c>
      <c r="B147" s="9" t="s">
        <v>1067</v>
      </c>
      <c r="C147" s="10" t="s">
        <v>1068</v>
      </c>
      <c r="D147" s="10" t="s">
        <v>1069</v>
      </c>
      <c r="E147" s="10" t="s">
        <v>1070</v>
      </c>
      <c r="F147" s="10" t="s">
        <v>1071</v>
      </c>
      <c r="G147" s="17" t="s">
        <v>14</v>
      </c>
      <c r="H147" s="13"/>
      <c r="I147" s="13"/>
      <c r="J147" s="13"/>
      <c r="K147" s="13"/>
      <c r="L147" s="13"/>
      <c r="M147" s="13"/>
      <c r="N147" s="13"/>
      <c r="O147" s="13"/>
      <c r="P147" s="13"/>
      <c r="Q147" s="13"/>
      <c r="R147" s="13"/>
      <c r="S147" s="13"/>
      <c r="T147" s="13"/>
      <c r="U147" s="13"/>
      <c r="V147" s="13"/>
      <c r="W147" s="13"/>
      <c r="X147" s="13"/>
      <c r="Y147" s="13"/>
      <c r="Z147" s="13"/>
    </row>
    <row r="148" ht="15.75" customHeight="1">
      <c r="A148" s="10" t="s">
        <v>1078</v>
      </c>
      <c r="B148" s="9" t="s">
        <v>1079</v>
      </c>
      <c r="C148" s="10" t="s">
        <v>1080</v>
      </c>
      <c r="D148" s="10" t="s">
        <v>1081</v>
      </c>
      <c r="E148" s="10" t="s">
        <v>1082</v>
      </c>
      <c r="F148" s="10" t="s">
        <v>1083</v>
      </c>
      <c r="G148" s="17" t="s">
        <v>14</v>
      </c>
      <c r="H148" s="13"/>
      <c r="I148" s="13"/>
      <c r="J148" s="13"/>
      <c r="K148" s="13"/>
      <c r="L148" s="13"/>
      <c r="M148" s="13"/>
      <c r="N148" s="13"/>
      <c r="O148" s="13"/>
      <c r="P148" s="13"/>
      <c r="Q148" s="13"/>
      <c r="R148" s="13"/>
      <c r="S148" s="13"/>
      <c r="T148" s="13"/>
      <c r="U148" s="13"/>
      <c r="V148" s="13"/>
      <c r="W148" s="13"/>
      <c r="X148" s="13"/>
      <c r="Y148" s="13"/>
      <c r="Z148" s="13"/>
    </row>
    <row r="149" ht="15.75" customHeight="1">
      <c r="A149" s="10" t="s">
        <v>1090</v>
      </c>
      <c r="B149" s="9" t="s">
        <v>1091</v>
      </c>
      <c r="C149" s="10" t="s">
        <v>1092</v>
      </c>
      <c r="D149" s="10" t="s">
        <v>1093</v>
      </c>
      <c r="E149" s="10" t="s">
        <v>1094</v>
      </c>
      <c r="F149" s="10" t="s">
        <v>1095</v>
      </c>
      <c r="G149" s="17" t="s">
        <v>14</v>
      </c>
      <c r="H149" s="13"/>
      <c r="I149" s="13"/>
      <c r="J149" s="13"/>
      <c r="K149" s="13"/>
      <c r="L149" s="13"/>
      <c r="M149" s="13"/>
      <c r="N149" s="13"/>
      <c r="O149" s="13"/>
      <c r="P149" s="13"/>
      <c r="Q149" s="13"/>
      <c r="R149" s="13"/>
      <c r="S149" s="13"/>
      <c r="T149" s="13"/>
      <c r="U149" s="13"/>
      <c r="V149" s="13"/>
      <c r="W149" s="13"/>
      <c r="X149" s="13"/>
      <c r="Y149" s="13"/>
      <c r="Z149" s="13"/>
    </row>
    <row r="150" ht="15.75" customHeight="1">
      <c r="A150" s="10" t="s">
        <v>1096</v>
      </c>
      <c r="B150" s="9" t="s">
        <v>1097</v>
      </c>
      <c r="C150" s="10" t="s">
        <v>1098</v>
      </c>
      <c r="D150" s="10" t="s">
        <v>1099</v>
      </c>
      <c r="E150" s="10" t="s">
        <v>1100</v>
      </c>
      <c r="F150" s="10" t="s">
        <v>1101</v>
      </c>
      <c r="G150" s="17" t="s">
        <v>14</v>
      </c>
      <c r="H150" s="13"/>
      <c r="I150" s="13"/>
      <c r="J150" s="13"/>
      <c r="K150" s="13"/>
      <c r="L150" s="13"/>
      <c r="M150" s="13"/>
      <c r="N150" s="13"/>
      <c r="O150" s="13"/>
      <c r="P150" s="13"/>
      <c r="Q150" s="13"/>
      <c r="R150" s="13"/>
      <c r="S150" s="13"/>
      <c r="T150" s="13"/>
      <c r="U150" s="13"/>
      <c r="V150" s="13"/>
      <c r="W150" s="13"/>
      <c r="X150" s="13"/>
      <c r="Y150" s="13"/>
      <c r="Z150" s="13"/>
    </row>
    <row r="151" ht="15.75" customHeight="1">
      <c r="A151" s="10" t="s">
        <v>1102</v>
      </c>
      <c r="B151" s="9" t="s">
        <v>1103</v>
      </c>
      <c r="C151" s="10" t="s">
        <v>1104</v>
      </c>
      <c r="D151" s="10" t="s">
        <v>1105</v>
      </c>
      <c r="E151" s="10" t="s">
        <v>1106</v>
      </c>
      <c r="F151" s="10" t="s">
        <v>1107</v>
      </c>
      <c r="G151" s="17" t="s">
        <v>14</v>
      </c>
      <c r="H151" s="13"/>
      <c r="I151" s="13"/>
      <c r="J151" s="13"/>
      <c r="K151" s="13"/>
      <c r="L151" s="13"/>
      <c r="M151" s="13"/>
      <c r="N151" s="13"/>
      <c r="O151" s="13"/>
      <c r="P151" s="13"/>
      <c r="Q151" s="13"/>
      <c r="R151" s="13"/>
      <c r="S151" s="13"/>
      <c r="T151" s="13"/>
      <c r="U151" s="13"/>
      <c r="V151" s="13"/>
      <c r="W151" s="13"/>
      <c r="X151" s="13"/>
      <c r="Y151" s="13"/>
      <c r="Z151" s="13"/>
    </row>
    <row r="152" ht="15.75" customHeight="1">
      <c r="A152" s="10" t="s">
        <v>1108</v>
      </c>
      <c r="B152" s="9" t="s">
        <v>1109</v>
      </c>
      <c r="C152" s="10" t="s">
        <v>1110</v>
      </c>
      <c r="D152" s="10" t="s">
        <v>1111</v>
      </c>
      <c r="E152" s="10" t="s">
        <v>1112</v>
      </c>
      <c r="F152" s="10" t="s">
        <v>1113</v>
      </c>
      <c r="G152" s="17" t="s">
        <v>14</v>
      </c>
      <c r="H152" s="13"/>
      <c r="I152" s="13"/>
      <c r="J152" s="13"/>
      <c r="K152" s="13"/>
      <c r="L152" s="13"/>
      <c r="M152" s="13"/>
      <c r="N152" s="13"/>
      <c r="O152" s="13"/>
      <c r="P152" s="13"/>
      <c r="Q152" s="13"/>
      <c r="R152" s="13"/>
      <c r="S152" s="13"/>
      <c r="T152" s="13"/>
      <c r="U152" s="13"/>
      <c r="V152" s="13"/>
      <c r="W152" s="13"/>
      <c r="X152" s="13"/>
      <c r="Y152" s="13"/>
      <c r="Z152" s="13"/>
    </row>
    <row r="153" ht="15.75" customHeight="1">
      <c r="A153" s="10" t="s">
        <v>1114</v>
      </c>
      <c r="B153" s="9" t="s">
        <v>1115</v>
      </c>
      <c r="C153" s="10" t="s">
        <v>1116</v>
      </c>
      <c r="D153" s="10" t="s">
        <v>1117</v>
      </c>
      <c r="E153" s="10" t="s">
        <v>1118</v>
      </c>
      <c r="F153" s="10" t="s">
        <v>1119</v>
      </c>
      <c r="G153" s="17" t="s">
        <v>14</v>
      </c>
      <c r="H153" s="13"/>
      <c r="I153" s="13"/>
      <c r="J153" s="13"/>
      <c r="K153" s="13"/>
      <c r="L153" s="13"/>
      <c r="M153" s="13"/>
      <c r="N153" s="13"/>
      <c r="O153" s="13"/>
      <c r="P153" s="13"/>
      <c r="Q153" s="13"/>
      <c r="R153" s="13"/>
      <c r="S153" s="13"/>
      <c r="T153" s="13"/>
      <c r="U153" s="13"/>
      <c r="V153" s="13"/>
      <c r="W153" s="13"/>
      <c r="X153" s="13"/>
      <c r="Y153" s="13"/>
      <c r="Z153" s="13"/>
    </row>
    <row r="154" ht="15.75" customHeight="1">
      <c r="A154" s="10" t="s">
        <v>1120</v>
      </c>
      <c r="B154" s="9" t="s">
        <v>1121</v>
      </c>
      <c r="C154" s="10" t="s">
        <v>1122</v>
      </c>
      <c r="D154" s="10" t="s">
        <v>1123</v>
      </c>
      <c r="E154" s="10" t="s">
        <v>1124</v>
      </c>
      <c r="F154" s="10" t="s">
        <v>1125</v>
      </c>
      <c r="G154" s="17" t="s">
        <v>104</v>
      </c>
      <c r="H154" s="13"/>
      <c r="I154" s="13"/>
      <c r="J154" s="13"/>
      <c r="K154" s="13"/>
      <c r="L154" s="13"/>
      <c r="M154" s="13"/>
      <c r="N154" s="13"/>
      <c r="O154" s="13"/>
      <c r="P154" s="13"/>
      <c r="Q154" s="13"/>
      <c r="R154" s="13"/>
      <c r="S154" s="13"/>
      <c r="T154" s="13"/>
      <c r="U154" s="13"/>
      <c r="V154" s="13"/>
      <c r="W154" s="13"/>
      <c r="X154" s="13"/>
      <c r="Y154" s="13"/>
      <c r="Z154" s="13"/>
    </row>
    <row r="155" ht="15.75" customHeight="1">
      <c r="A155" s="10" t="s">
        <v>1126</v>
      </c>
      <c r="B155" s="9" t="s">
        <v>1127</v>
      </c>
      <c r="C155" s="10" t="s">
        <v>1128</v>
      </c>
      <c r="D155" s="10" t="s">
        <v>1129</v>
      </c>
      <c r="E155" s="10" t="s">
        <v>1130</v>
      </c>
      <c r="F155" s="10" t="s">
        <v>1131</v>
      </c>
      <c r="G155" s="17" t="s">
        <v>104</v>
      </c>
      <c r="H155" s="13"/>
      <c r="I155" s="13"/>
      <c r="J155" s="13"/>
      <c r="K155" s="13"/>
      <c r="L155" s="13"/>
      <c r="M155" s="13"/>
      <c r="N155" s="13"/>
      <c r="O155" s="13"/>
      <c r="P155" s="13"/>
      <c r="Q155" s="13"/>
      <c r="R155" s="13"/>
      <c r="S155" s="13"/>
      <c r="T155" s="13"/>
      <c r="U155" s="13"/>
      <c r="V155" s="13"/>
      <c r="W155" s="13"/>
      <c r="X155" s="13"/>
      <c r="Y155" s="13"/>
      <c r="Z155" s="13"/>
    </row>
    <row r="156" ht="15.75" customHeight="1">
      <c r="A156" s="10" t="s">
        <v>1132</v>
      </c>
      <c r="B156" s="9" t="s">
        <v>1133</v>
      </c>
      <c r="C156" s="10" t="s">
        <v>1134</v>
      </c>
      <c r="D156" s="10" t="s">
        <v>1135</v>
      </c>
      <c r="E156" s="10" t="s">
        <v>1136</v>
      </c>
      <c r="F156" s="10" t="s">
        <v>1137</v>
      </c>
      <c r="G156" s="17" t="s">
        <v>14</v>
      </c>
      <c r="H156" s="13"/>
      <c r="I156" s="13"/>
      <c r="J156" s="13"/>
      <c r="K156" s="13"/>
      <c r="L156" s="13"/>
      <c r="M156" s="13"/>
      <c r="N156" s="13"/>
      <c r="O156" s="13"/>
      <c r="P156" s="13"/>
      <c r="Q156" s="13"/>
      <c r="R156" s="13"/>
      <c r="S156" s="13"/>
      <c r="T156" s="13"/>
      <c r="U156" s="13"/>
      <c r="V156" s="13"/>
      <c r="W156" s="13"/>
      <c r="X156" s="13"/>
      <c r="Y156" s="13"/>
      <c r="Z156" s="13"/>
    </row>
    <row r="157" ht="15.75" customHeight="1">
      <c r="A157" s="10" t="s">
        <v>1138</v>
      </c>
      <c r="B157" s="9" t="s">
        <v>1139</v>
      </c>
      <c r="C157" s="10" t="s">
        <v>1140</v>
      </c>
      <c r="D157" s="10" t="s">
        <v>1141</v>
      </c>
      <c r="E157" s="10" t="s">
        <v>1142</v>
      </c>
      <c r="F157" s="10" t="s">
        <v>1143</v>
      </c>
      <c r="G157" s="17" t="s">
        <v>104</v>
      </c>
      <c r="H157" s="13"/>
      <c r="I157" s="13"/>
      <c r="J157" s="13"/>
      <c r="K157" s="13"/>
      <c r="L157" s="13"/>
      <c r="M157" s="13"/>
      <c r="N157" s="13"/>
      <c r="O157" s="13"/>
      <c r="P157" s="13"/>
      <c r="Q157" s="13"/>
      <c r="R157" s="13"/>
      <c r="S157" s="13"/>
      <c r="T157" s="13"/>
      <c r="U157" s="13"/>
      <c r="V157" s="13"/>
      <c r="W157" s="13"/>
      <c r="X157" s="13"/>
      <c r="Y157" s="13"/>
      <c r="Z157" s="13"/>
    </row>
    <row r="158" ht="15.75" customHeight="1">
      <c r="A158" s="10" t="s">
        <v>1144</v>
      </c>
      <c r="B158" s="9" t="s">
        <v>1145</v>
      </c>
      <c r="C158" s="10" t="s">
        <v>17</v>
      </c>
      <c r="D158" s="10" t="s">
        <v>1146</v>
      </c>
      <c r="E158" s="10" t="s">
        <v>1147</v>
      </c>
      <c r="F158" s="10" t="s">
        <v>1148</v>
      </c>
      <c r="G158" s="17" t="s">
        <v>14</v>
      </c>
      <c r="H158" s="13"/>
      <c r="I158" s="13"/>
      <c r="J158" s="13"/>
      <c r="K158" s="13"/>
      <c r="L158" s="13"/>
      <c r="M158" s="13"/>
      <c r="N158" s="13"/>
      <c r="O158" s="13"/>
      <c r="P158" s="13"/>
      <c r="Q158" s="13"/>
      <c r="R158" s="13"/>
      <c r="S158" s="13"/>
      <c r="T158" s="13"/>
      <c r="U158" s="13"/>
      <c r="V158" s="13"/>
      <c r="W158" s="13"/>
      <c r="X158" s="13"/>
      <c r="Y158" s="13"/>
      <c r="Z158" s="13"/>
    </row>
    <row r="159" ht="15.75" customHeight="1">
      <c r="A159" s="10" t="s">
        <v>1149</v>
      </c>
      <c r="B159" s="9" t="s">
        <v>1150</v>
      </c>
      <c r="C159" s="10" t="s">
        <v>1151</v>
      </c>
      <c r="D159" s="10" t="s">
        <v>1152</v>
      </c>
      <c r="E159" s="10" t="s">
        <v>1153</v>
      </c>
      <c r="F159" s="10" t="s">
        <v>1154</v>
      </c>
      <c r="G159" s="17" t="s">
        <v>14</v>
      </c>
      <c r="H159" s="13"/>
      <c r="I159" s="13"/>
      <c r="J159" s="13"/>
      <c r="K159" s="13"/>
      <c r="L159" s="13"/>
      <c r="M159" s="13"/>
      <c r="N159" s="13"/>
      <c r="O159" s="13"/>
      <c r="P159" s="13"/>
      <c r="Q159" s="13"/>
      <c r="R159" s="13"/>
      <c r="S159" s="13"/>
      <c r="T159" s="13"/>
      <c r="U159" s="13"/>
      <c r="V159" s="13"/>
      <c r="W159" s="13"/>
      <c r="X159" s="13"/>
      <c r="Y159" s="13"/>
      <c r="Z159" s="13"/>
    </row>
    <row r="160" ht="15.75" customHeight="1">
      <c r="A160" s="10" t="s">
        <v>1155</v>
      </c>
      <c r="B160" s="9" t="s">
        <v>1156</v>
      </c>
      <c r="C160" s="10" t="s">
        <v>1151</v>
      </c>
      <c r="D160" s="10" t="s">
        <v>1157</v>
      </c>
      <c r="E160" s="10" t="s">
        <v>1158</v>
      </c>
      <c r="F160" s="10" t="s">
        <v>1154</v>
      </c>
      <c r="G160" s="17" t="s">
        <v>14</v>
      </c>
      <c r="H160" s="13"/>
      <c r="I160" s="13"/>
      <c r="J160" s="13"/>
      <c r="K160" s="13"/>
      <c r="L160" s="13"/>
      <c r="M160" s="13"/>
      <c r="N160" s="13"/>
      <c r="O160" s="13"/>
      <c r="P160" s="13"/>
      <c r="Q160" s="13"/>
      <c r="R160" s="13"/>
      <c r="S160" s="13"/>
      <c r="T160" s="13"/>
      <c r="U160" s="13"/>
      <c r="V160" s="13"/>
      <c r="W160" s="13"/>
      <c r="X160" s="13"/>
      <c r="Y160" s="13"/>
      <c r="Z160" s="13"/>
    </row>
    <row r="161" ht="15.75" customHeight="1">
      <c r="A161" s="10" t="s">
        <v>1177</v>
      </c>
      <c r="B161" s="9" t="s">
        <v>1178</v>
      </c>
      <c r="C161" s="10" t="s">
        <v>1179</v>
      </c>
      <c r="D161" s="10" t="s">
        <v>1180</v>
      </c>
      <c r="E161" s="10" t="s">
        <v>1181</v>
      </c>
      <c r="F161" s="10" t="s">
        <v>1182</v>
      </c>
      <c r="G161" s="17" t="s">
        <v>14</v>
      </c>
      <c r="H161" s="13"/>
      <c r="I161" s="13"/>
      <c r="J161" s="13"/>
      <c r="K161" s="13"/>
      <c r="L161" s="13"/>
      <c r="M161" s="13"/>
      <c r="N161" s="13"/>
      <c r="O161" s="13"/>
      <c r="P161" s="13"/>
      <c r="Q161" s="13"/>
      <c r="R161" s="13"/>
      <c r="S161" s="13"/>
      <c r="T161" s="13"/>
      <c r="U161" s="13"/>
      <c r="V161" s="13"/>
      <c r="W161" s="13"/>
      <c r="X161" s="13"/>
      <c r="Y161" s="13"/>
      <c r="Z161" s="13"/>
    </row>
    <row r="162" ht="15.75" customHeight="1">
      <c r="A162" s="10" t="s">
        <v>1183</v>
      </c>
      <c r="B162" s="9" t="s">
        <v>1184</v>
      </c>
      <c r="C162" s="10" t="s">
        <v>1185</v>
      </c>
      <c r="D162" s="10" t="s">
        <v>1186</v>
      </c>
      <c r="E162" s="10" t="s">
        <v>1187</v>
      </c>
      <c r="F162" s="10" t="s">
        <v>1188</v>
      </c>
      <c r="G162" s="17" t="s">
        <v>14</v>
      </c>
      <c r="H162" s="13"/>
      <c r="I162" s="13"/>
      <c r="J162" s="13"/>
      <c r="K162" s="13"/>
      <c r="L162" s="13"/>
      <c r="M162" s="13"/>
      <c r="N162" s="13"/>
      <c r="O162" s="13"/>
      <c r="P162" s="13"/>
      <c r="Q162" s="13"/>
      <c r="R162" s="13"/>
      <c r="S162" s="13"/>
      <c r="T162" s="13"/>
      <c r="U162" s="13"/>
      <c r="V162" s="13"/>
      <c r="W162" s="13"/>
      <c r="X162" s="13"/>
      <c r="Y162" s="13"/>
      <c r="Z162" s="13"/>
    </row>
    <row r="163" ht="15.75" customHeight="1">
      <c r="A163" s="10" t="s">
        <v>1201</v>
      </c>
      <c r="B163" s="9" t="s">
        <v>1202</v>
      </c>
      <c r="C163" s="10" t="s">
        <v>1203</v>
      </c>
      <c r="D163" s="14">
        <v>3144016.0</v>
      </c>
      <c r="E163" s="49" t="s">
        <v>1204</v>
      </c>
      <c r="F163" s="49" t="s">
        <v>1205</v>
      </c>
      <c r="G163" s="49" t="s">
        <v>104</v>
      </c>
      <c r="H163" s="13"/>
      <c r="I163" s="13"/>
      <c r="J163" s="13"/>
      <c r="K163" s="13"/>
      <c r="L163" s="13"/>
      <c r="M163" s="13"/>
      <c r="N163" s="13"/>
      <c r="O163" s="13"/>
      <c r="P163" s="13"/>
      <c r="Q163" s="13"/>
      <c r="R163" s="13"/>
      <c r="S163" s="13"/>
      <c r="T163" s="13"/>
      <c r="U163" s="13"/>
      <c r="V163" s="13"/>
      <c r="W163" s="13"/>
      <c r="X163" s="13"/>
      <c r="Y163" s="13"/>
      <c r="Z163" s="13"/>
    </row>
    <row r="164" ht="15.75" customHeight="1">
      <c r="A164" s="10" t="s">
        <v>1212</v>
      </c>
      <c r="B164" s="9" t="s">
        <v>1213</v>
      </c>
      <c r="C164" s="10" t="s">
        <v>1214</v>
      </c>
      <c r="D164" s="10" t="s">
        <v>1215</v>
      </c>
      <c r="E164" s="10" t="s">
        <v>1216</v>
      </c>
      <c r="F164" s="10" t="s">
        <v>1217</v>
      </c>
      <c r="G164" s="17" t="s">
        <v>14</v>
      </c>
      <c r="H164" s="13"/>
      <c r="I164" s="13"/>
      <c r="J164" s="13"/>
      <c r="K164" s="13"/>
      <c r="L164" s="13"/>
      <c r="M164" s="13"/>
      <c r="N164" s="13"/>
      <c r="O164" s="13"/>
      <c r="P164" s="13"/>
      <c r="Q164" s="13"/>
      <c r="R164" s="13"/>
      <c r="S164" s="13"/>
      <c r="T164" s="13"/>
      <c r="U164" s="13"/>
      <c r="V164" s="13"/>
      <c r="W164" s="13"/>
      <c r="X164" s="13"/>
      <c r="Y164" s="13"/>
      <c r="Z164" s="13"/>
    </row>
    <row r="165" ht="15.75" customHeight="1">
      <c r="A165" s="10" t="s">
        <v>9700</v>
      </c>
      <c r="B165" s="9" t="s">
        <v>9701</v>
      </c>
      <c r="C165" s="10" t="s">
        <v>1220</v>
      </c>
      <c r="D165" s="10" t="s">
        <v>9702</v>
      </c>
      <c r="E165" s="10" t="s">
        <v>9703</v>
      </c>
      <c r="F165" s="10" t="s">
        <v>1223</v>
      </c>
      <c r="G165" s="17" t="s">
        <v>14</v>
      </c>
      <c r="H165" s="13"/>
      <c r="I165" s="13"/>
      <c r="J165" s="13"/>
      <c r="K165" s="13"/>
      <c r="L165" s="13"/>
      <c r="M165" s="13"/>
      <c r="N165" s="13"/>
      <c r="O165" s="13"/>
      <c r="P165" s="13"/>
      <c r="Q165" s="13"/>
      <c r="R165" s="13"/>
      <c r="S165" s="13"/>
      <c r="T165" s="13"/>
      <c r="U165" s="13"/>
      <c r="V165" s="13"/>
      <c r="W165" s="13"/>
      <c r="X165" s="13"/>
      <c r="Y165" s="13"/>
      <c r="Z165" s="13"/>
    </row>
    <row r="166" ht="15.75" customHeight="1">
      <c r="A166" s="10" t="s">
        <v>1224</v>
      </c>
      <c r="B166" s="9" t="s">
        <v>1225</v>
      </c>
      <c r="C166" s="10" t="s">
        <v>1226</v>
      </c>
      <c r="D166" s="10" t="s">
        <v>1227</v>
      </c>
      <c r="E166" s="10" t="s">
        <v>1228</v>
      </c>
      <c r="F166" s="10" t="s">
        <v>1229</v>
      </c>
      <c r="G166" s="17" t="s">
        <v>14</v>
      </c>
      <c r="H166" s="13"/>
      <c r="I166" s="13"/>
      <c r="J166" s="13"/>
      <c r="K166" s="13"/>
      <c r="L166" s="13"/>
      <c r="M166" s="13"/>
      <c r="N166" s="13"/>
      <c r="O166" s="13"/>
      <c r="P166" s="13"/>
      <c r="Q166" s="13"/>
      <c r="R166" s="13"/>
      <c r="S166" s="13"/>
      <c r="T166" s="13"/>
      <c r="U166" s="13"/>
      <c r="V166" s="13"/>
      <c r="W166" s="13"/>
      <c r="X166" s="13"/>
      <c r="Y166" s="13"/>
      <c r="Z166" s="13"/>
    </row>
    <row r="167" ht="15.75" customHeight="1">
      <c r="A167" s="10" t="s">
        <v>1230</v>
      </c>
      <c r="B167" s="9" t="s">
        <v>1231</v>
      </c>
      <c r="C167" s="10" t="s">
        <v>1232</v>
      </c>
      <c r="D167" s="10" t="s">
        <v>1233</v>
      </c>
      <c r="E167" s="10" t="s">
        <v>1234</v>
      </c>
      <c r="F167" s="10" t="s">
        <v>1235</v>
      </c>
      <c r="G167" s="17" t="s">
        <v>14</v>
      </c>
      <c r="H167" s="13"/>
      <c r="I167" s="13"/>
      <c r="J167" s="13"/>
      <c r="K167" s="13"/>
      <c r="L167" s="13"/>
      <c r="M167" s="13"/>
      <c r="N167" s="13"/>
      <c r="O167" s="13"/>
      <c r="P167" s="13"/>
      <c r="Q167" s="13"/>
      <c r="R167" s="13"/>
      <c r="S167" s="13"/>
      <c r="T167" s="13"/>
      <c r="U167" s="13"/>
      <c r="V167" s="13"/>
      <c r="W167" s="13"/>
      <c r="X167" s="13"/>
      <c r="Y167" s="13"/>
      <c r="Z167" s="13"/>
    </row>
    <row r="168" ht="15.75" customHeight="1">
      <c r="A168" s="10" t="s">
        <v>1242</v>
      </c>
      <c r="B168" s="9" t="s">
        <v>1243</v>
      </c>
      <c r="C168" s="10" t="s">
        <v>1244</v>
      </c>
      <c r="D168" s="10" t="s">
        <v>1245</v>
      </c>
      <c r="E168" s="10" t="s">
        <v>1246</v>
      </c>
      <c r="F168" s="10" t="s">
        <v>1247</v>
      </c>
      <c r="G168" s="17" t="s">
        <v>14</v>
      </c>
      <c r="H168" s="13"/>
      <c r="I168" s="13"/>
      <c r="J168" s="13"/>
      <c r="K168" s="13"/>
      <c r="L168" s="13"/>
      <c r="M168" s="13"/>
      <c r="N168" s="13"/>
      <c r="O168" s="13"/>
      <c r="P168" s="13"/>
      <c r="Q168" s="13"/>
      <c r="R168" s="13"/>
      <c r="S168" s="13"/>
      <c r="T168" s="13"/>
      <c r="U168" s="13"/>
      <c r="V168" s="13"/>
      <c r="W168" s="13"/>
      <c r="X168" s="13"/>
      <c r="Y168" s="13"/>
      <c r="Z168" s="13"/>
    </row>
    <row r="169" ht="15.75" customHeight="1">
      <c r="A169" s="10" t="s">
        <v>1253</v>
      </c>
      <c r="B169" s="9" t="s">
        <v>1254</v>
      </c>
      <c r="C169" s="10" t="s">
        <v>1255</v>
      </c>
      <c r="D169" s="10" t="s">
        <v>1256</v>
      </c>
      <c r="E169" s="10" t="s">
        <v>1257</v>
      </c>
      <c r="F169" s="10" t="s">
        <v>1258</v>
      </c>
      <c r="G169" s="17" t="s">
        <v>14</v>
      </c>
      <c r="H169" s="13"/>
      <c r="I169" s="13"/>
      <c r="J169" s="13"/>
      <c r="K169" s="13"/>
      <c r="L169" s="13"/>
      <c r="M169" s="13"/>
      <c r="N169" s="13"/>
      <c r="O169" s="13"/>
      <c r="P169" s="13"/>
      <c r="Q169" s="13"/>
      <c r="R169" s="13"/>
      <c r="S169" s="13"/>
      <c r="T169" s="13"/>
      <c r="U169" s="13"/>
      <c r="V169" s="13"/>
      <c r="W169" s="13"/>
      <c r="X169" s="13"/>
      <c r="Y169" s="13"/>
      <c r="Z169" s="13"/>
    </row>
    <row r="170" ht="15.75" customHeight="1">
      <c r="A170" s="10" t="s">
        <v>1277</v>
      </c>
      <c r="B170" s="9" t="s">
        <v>1278</v>
      </c>
      <c r="C170" s="10" t="s">
        <v>1279</v>
      </c>
      <c r="D170" s="10" t="s">
        <v>1280</v>
      </c>
      <c r="E170" s="10" t="s">
        <v>1281</v>
      </c>
      <c r="F170" s="10" t="s">
        <v>1282</v>
      </c>
      <c r="G170" s="17" t="s">
        <v>14</v>
      </c>
      <c r="H170" s="13"/>
      <c r="I170" s="13"/>
      <c r="J170" s="13"/>
      <c r="K170" s="13"/>
      <c r="L170" s="13"/>
      <c r="M170" s="13"/>
      <c r="N170" s="13"/>
      <c r="O170" s="13"/>
      <c r="P170" s="13"/>
      <c r="Q170" s="13"/>
      <c r="R170" s="13"/>
      <c r="S170" s="13"/>
      <c r="T170" s="13"/>
      <c r="U170" s="13"/>
      <c r="V170" s="13"/>
      <c r="W170" s="13"/>
      <c r="X170" s="13"/>
      <c r="Y170" s="13"/>
      <c r="Z170" s="13"/>
    </row>
    <row r="171" ht="15.75" customHeight="1">
      <c r="A171" s="10" t="s">
        <v>1289</v>
      </c>
      <c r="B171" s="9" t="s">
        <v>1290</v>
      </c>
      <c r="C171" s="10" t="s">
        <v>1291</v>
      </c>
      <c r="D171" s="10" t="s">
        <v>1292</v>
      </c>
      <c r="E171" s="10" t="s">
        <v>1293</v>
      </c>
      <c r="F171" s="10" t="s">
        <v>1294</v>
      </c>
      <c r="G171" s="17" t="s">
        <v>14</v>
      </c>
      <c r="H171" s="13"/>
      <c r="I171" s="13"/>
      <c r="J171" s="13"/>
      <c r="K171" s="13"/>
      <c r="L171" s="13"/>
      <c r="M171" s="13"/>
      <c r="N171" s="13"/>
      <c r="O171" s="13"/>
      <c r="P171" s="13"/>
      <c r="Q171" s="13"/>
      <c r="R171" s="13"/>
      <c r="S171" s="13"/>
      <c r="T171" s="13"/>
      <c r="U171" s="13"/>
      <c r="V171" s="13"/>
      <c r="W171" s="13"/>
      <c r="X171" s="13"/>
      <c r="Y171" s="13"/>
      <c r="Z171" s="13"/>
    </row>
    <row r="172" ht="15.75" customHeight="1">
      <c r="A172" s="10" t="s">
        <v>1295</v>
      </c>
      <c r="B172" s="9" t="s">
        <v>1296</v>
      </c>
      <c r="C172" s="10" t="s">
        <v>1297</v>
      </c>
      <c r="D172" s="10" t="s">
        <v>1298</v>
      </c>
      <c r="E172" s="10" t="s">
        <v>1299</v>
      </c>
      <c r="F172" s="10" t="s">
        <v>1300</v>
      </c>
      <c r="G172" s="17" t="s">
        <v>14</v>
      </c>
      <c r="H172" s="13"/>
      <c r="I172" s="13"/>
      <c r="J172" s="13"/>
      <c r="K172" s="13"/>
      <c r="L172" s="13"/>
      <c r="M172" s="13"/>
      <c r="N172" s="13"/>
      <c r="O172" s="13"/>
      <c r="P172" s="13"/>
      <c r="Q172" s="13"/>
      <c r="R172" s="13"/>
      <c r="S172" s="13"/>
      <c r="T172" s="13"/>
      <c r="U172" s="13"/>
      <c r="V172" s="13"/>
      <c r="W172" s="13"/>
      <c r="X172" s="13"/>
      <c r="Y172" s="13"/>
      <c r="Z172" s="13"/>
    </row>
    <row r="173" ht="15.75" customHeight="1">
      <c r="A173" s="10" t="s">
        <v>1301</v>
      </c>
      <c r="B173" s="9" t="s">
        <v>1302</v>
      </c>
      <c r="C173" s="10" t="s">
        <v>1303</v>
      </c>
      <c r="D173" s="10" t="s">
        <v>1304</v>
      </c>
      <c r="E173" s="10" t="s">
        <v>1305</v>
      </c>
      <c r="F173" s="10" t="s">
        <v>1306</v>
      </c>
      <c r="G173" s="17" t="s">
        <v>14</v>
      </c>
      <c r="H173" s="13"/>
      <c r="I173" s="13"/>
      <c r="J173" s="13"/>
      <c r="K173" s="13"/>
      <c r="L173" s="13"/>
      <c r="M173" s="13"/>
      <c r="N173" s="13"/>
      <c r="O173" s="13"/>
      <c r="P173" s="13"/>
      <c r="Q173" s="13"/>
      <c r="R173" s="13"/>
      <c r="S173" s="13"/>
      <c r="T173" s="13"/>
      <c r="U173" s="13"/>
      <c r="V173" s="13"/>
      <c r="W173" s="13"/>
      <c r="X173" s="13"/>
      <c r="Y173" s="13"/>
      <c r="Z173" s="13"/>
    </row>
    <row r="174" ht="15.75" customHeight="1">
      <c r="A174" s="10" t="s">
        <v>1337</v>
      </c>
      <c r="B174" s="9" t="s">
        <v>1338</v>
      </c>
      <c r="C174" s="10" t="s">
        <v>1339</v>
      </c>
      <c r="D174" s="10" t="s">
        <v>1340</v>
      </c>
      <c r="E174" s="10" t="s">
        <v>1341</v>
      </c>
      <c r="F174" s="10" t="s">
        <v>1342</v>
      </c>
      <c r="G174" s="17" t="s">
        <v>14</v>
      </c>
      <c r="H174" s="13"/>
      <c r="I174" s="13"/>
      <c r="J174" s="13"/>
      <c r="K174" s="13"/>
      <c r="L174" s="13"/>
      <c r="M174" s="13"/>
      <c r="N174" s="13"/>
      <c r="O174" s="13"/>
      <c r="P174" s="13"/>
      <c r="Q174" s="13"/>
      <c r="R174" s="13"/>
      <c r="S174" s="13"/>
      <c r="T174" s="13"/>
      <c r="U174" s="13"/>
      <c r="V174" s="13"/>
      <c r="W174" s="13"/>
      <c r="X174" s="13"/>
      <c r="Y174" s="13"/>
      <c r="Z174" s="13"/>
    </row>
    <row r="175" ht="15.75" customHeight="1">
      <c r="A175" s="10" t="s">
        <v>1349</v>
      </c>
      <c r="B175" s="9" t="s">
        <v>1350</v>
      </c>
      <c r="C175" s="10" t="s">
        <v>1351</v>
      </c>
      <c r="D175" s="10" t="s">
        <v>1352</v>
      </c>
      <c r="E175" s="10" t="s">
        <v>1353</v>
      </c>
      <c r="F175" s="10" t="s">
        <v>1354</v>
      </c>
      <c r="G175" s="17" t="s">
        <v>14</v>
      </c>
      <c r="H175" s="13"/>
      <c r="I175" s="13"/>
      <c r="J175" s="13"/>
      <c r="K175" s="13"/>
      <c r="L175" s="13"/>
      <c r="M175" s="13"/>
      <c r="N175" s="13"/>
      <c r="O175" s="13"/>
      <c r="P175" s="13"/>
      <c r="Q175" s="13"/>
      <c r="R175" s="13"/>
      <c r="S175" s="13"/>
      <c r="T175" s="13"/>
      <c r="U175" s="13"/>
      <c r="V175" s="13"/>
      <c r="W175" s="13"/>
      <c r="X175" s="13"/>
      <c r="Y175" s="13"/>
      <c r="Z175" s="13"/>
    </row>
    <row r="176" ht="15.75" customHeight="1">
      <c r="A176" s="10" t="s">
        <v>1355</v>
      </c>
      <c r="B176" s="9" t="s">
        <v>1356</v>
      </c>
      <c r="C176" s="10" t="s">
        <v>1357</v>
      </c>
      <c r="D176" s="10" t="s">
        <v>1358</v>
      </c>
      <c r="E176" s="10" t="s">
        <v>1359</v>
      </c>
      <c r="F176" s="10" t="s">
        <v>1360</v>
      </c>
      <c r="G176" s="17" t="s">
        <v>14</v>
      </c>
      <c r="H176" s="13"/>
      <c r="I176" s="13"/>
      <c r="J176" s="13"/>
      <c r="K176" s="13"/>
      <c r="L176" s="13"/>
      <c r="M176" s="13"/>
      <c r="N176" s="13"/>
      <c r="O176" s="13"/>
      <c r="P176" s="13"/>
      <c r="Q176" s="13"/>
      <c r="R176" s="13"/>
      <c r="S176" s="13"/>
      <c r="T176" s="13"/>
      <c r="U176" s="13"/>
      <c r="V176" s="13"/>
      <c r="W176" s="13"/>
      <c r="X176" s="13"/>
      <c r="Y176" s="13"/>
      <c r="Z176" s="13"/>
    </row>
    <row r="177" ht="15.75" customHeight="1">
      <c r="A177" s="10" t="s">
        <v>1367</v>
      </c>
      <c r="B177" s="9" t="s">
        <v>1368</v>
      </c>
      <c r="C177" s="10" t="s">
        <v>1369</v>
      </c>
      <c r="D177" s="10" t="s">
        <v>1370</v>
      </c>
      <c r="E177" s="10" t="s">
        <v>1371</v>
      </c>
      <c r="F177" s="10" t="s">
        <v>1372</v>
      </c>
      <c r="G177" s="17" t="s">
        <v>14</v>
      </c>
      <c r="H177" s="13"/>
      <c r="I177" s="13"/>
      <c r="J177" s="13"/>
      <c r="K177" s="13"/>
      <c r="L177" s="13"/>
      <c r="M177" s="13"/>
      <c r="N177" s="13"/>
      <c r="O177" s="13"/>
      <c r="P177" s="13"/>
      <c r="Q177" s="13"/>
      <c r="R177" s="13"/>
      <c r="S177" s="13"/>
      <c r="T177" s="13"/>
      <c r="U177" s="13"/>
      <c r="V177" s="13"/>
      <c r="W177" s="13"/>
      <c r="X177" s="13"/>
      <c r="Y177" s="13"/>
      <c r="Z177" s="13"/>
    </row>
    <row r="178" ht="15.75" customHeight="1">
      <c r="A178" s="10" t="s">
        <v>1373</v>
      </c>
      <c r="B178" s="9" t="s">
        <v>1374</v>
      </c>
      <c r="C178" s="10" t="s">
        <v>1375</v>
      </c>
      <c r="D178" s="10" t="s">
        <v>1376</v>
      </c>
      <c r="E178" s="10" t="s">
        <v>1377</v>
      </c>
      <c r="F178" s="10" t="s">
        <v>1378</v>
      </c>
      <c r="G178" s="17" t="s">
        <v>14</v>
      </c>
      <c r="H178" s="13"/>
      <c r="I178" s="13"/>
      <c r="J178" s="13"/>
      <c r="K178" s="13"/>
      <c r="L178" s="13"/>
      <c r="M178" s="13"/>
      <c r="N178" s="13"/>
      <c r="O178" s="13"/>
      <c r="P178" s="13"/>
      <c r="Q178" s="13"/>
      <c r="R178" s="13"/>
      <c r="S178" s="13"/>
      <c r="T178" s="13"/>
      <c r="U178" s="13"/>
      <c r="V178" s="13"/>
      <c r="W178" s="13"/>
      <c r="X178" s="13"/>
      <c r="Y178" s="13"/>
      <c r="Z178" s="13"/>
    </row>
    <row r="179" ht="15.75" customHeight="1">
      <c r="A179" s="10" t="s">
        <v>1391</v>
      </c>
      <c r="B179" s="9" t="s">
        <v>1392</v>
      </c>
      <c r="C179" s="10" t="s">
        <v>17</v>
      </c>
      <c r="D179" s="10" t="s">
        <v>1393</v>
      </c>
      <c r="E179" s="10" t="s">
        <v>1394</v>
      </c>
      <c r="F179" s="10" t="s">
        <v>1395</v>
      </c>
      <c r="G179" s="17" t="s">
        <v>14</v>
      </c>
      <c r="H179" s="13"/>
      <c r="I179" s="13"/>
      <c r="J179" s="13"/>
      <c r="K179" s="13"/>
      <c r="L179" s="13"/>
      <c r="M179" s="13"/>
      <c r="N179" s="13"/>
      <c r="O179" s="13"/>
      <c r="P179" s="13"/>
      <c r="Q179" s="13"/>
      <c r="R179" s="13"/>
      <c r="S179" s="13"/>
      <c r="T179" s="13"/>
      <c r="U179" s="13"/>
      <c r="V179" s="13"/>
      <c r="W179" s="13"/>
      <c r="X179" s="13"/>
      <c r="Y179" s="13"/>
      <c r="Z179" s="13"/>
    </row>
    <row r="180" ht="15.75" customHeight="1">
      <c r="A180" s="10" t="s">
        <v>1396</v>
      </c>
      <c r="B180" s="9" t="s">
        <v>1397</v>
      </c>
      <c r="C180" s="10" t="s">
        <v>1398</v>
      </c>
      <c r="D180" s="10" t="s">
        <v>1399</v>
      </c>
      <c r="E180" s="10" t="s">
        <v>1400</v>
      </c>
      <c r="F180" s="10" t="s">
        <v>1401</v>
      </c>
      <c r="G180" s="17" t="s">
        <v>14</v>
      </c>
      <c r="H180" s="13"/>
      <c r="I180" s="13"/>
      <c r="J180" s="13"/>
      <c r="K180" s="13"/>
      <c r="L180" s="13"/>
      <c r="M180" s="13"/>
      <c r="N180" s="13"/>
      <c r="O180" s="13"/>
      <c r="P180" s="13"/>
      <c r="Q180" s="13"/>
      <c r="R180" s="13"/>
      <c r="S180" s="13"/>
      <c r="T180" s="13"/>
      <c r="U180" s="13"/>
      <c r="V180" s="13"/>
      <c r="W180" s="13"/>
      <c r="X180" s="13"/>
      <c r="Y180" s="13"/>
      <c r="Z180" s="13"/>
    </row>
    <row r="181" ht="15.75" customHeight="1">
      <c r="A181" s="10" t="s">
        <v>1402</v>
      </c>
      <c r="B181" s="9" t="s">
        <v>1403</v>
      </c>
      <c r="C181" s="10" t="s">
        <v>1404</v>
      </c>
      <c r="D181" s="10" t="s">
        <v>1405</v>
      </c>
      <c r="E181" s="10" t="s">
        <v>1406</v>
      </c>
      <c r="F181" s="10" t="s">
        <v>1407</v>
      </c>
      <c r="G181" s="17" t="s">
        <v>14</v>
      </c>
      <c r="H181" s="13"/>
      <c r="I181" s="13"/>
      <c r="J181" s="13"/>
      <c r="K181" s="13"/>
      <c r="L181" s="13"/>
      <c r="M181" s="13"/>
      <c r="N181" s="13"/>
      <c r="O181" s="13"/>
      <c r="P181" s="13"/>
      <c r="Q181" s="13"/>
      <c r="R181" s="13"/>
      <c r="S181" s="13"/>
      <c r="T181" s="13"/>
      <c r="U181" s="13"/>
      <c r="V181" s="13"/>
      <c r="W181" s="13"/>
      <c r="X181" s="13"/>
      <c r="Y181" s="13"/>
      <c r="Z181" s="13"/>
    </row>
    <row r="182" ht="15.75" customHeight="1">
      <c r="A182" s="10" t="s">
        <v>1408</v>
      </c>
      <c r="B182" s="9" t="s">
        <v>1409</v>
      </c>
      <c r="C182" s="10" t="s">
        <v>1410</v>
      </c>
      <c r="D182" s="10" t="s">
        <v>1411</v>
      </c>
      <c r="E182" s="10" t="s">
        <v>1412</v>
      </c>
      <c r="F182" s="10" t="s">
        <v>1413</v>
      </c>
      <c r="G182" s="17" t="s">
        <v>14</v>
      </c>
      <c r="H182" s="13"/>
      <c r="I182" s="13"/>
      <c r="J182" s="13"/>
      <c r="K182" s="13"/>
      <c r="L182" s="13"/>
      <c r="M182" s="13"/>
      <c r="N182" s="13"/>
      <c r="O182" s="13"/>
      <c r="P182" s="13"/>
      <c r="Q182" s="13"/>
      <c r="R182" s="13"/>
      <c r="S182" s="13"/>
      <c r="T182" s="13"/>
      <c r="U182" s="13"/>
      <c r="V182" s="13"/>
      <c r="W182" s="13"/>
      <c r="X182" s="13"/>
      <c r="Y182" s="13"/>
      <c r="Z182" s="13"/>
    </row>
    <row r="183" ht="15.75" customHeight="1">
      <c r="A183" s="10" t="s">
        <v>1420</v>
      </c>
      <c r="B183" s="9" t="s">
        <v>1421</v>
      </c>
      <c r="C183" s="10" t="s">
        <v>1422</v>
      </c>
      <c r="D183" s="10" t="s">
        <v>1423</v>
      </c>
      <c r="E183" s="10" t="s">
        <v>1424</v>
      </c>
      <c r="F183" s="10" t="s">
        <v>1425</v>
      </c>
      <c r="G183" s="17" t="s">
        <v>14</v>
      </c>
      <c r="H183" s="13"/>
      <c r="I183" s="13"/>
      <c r="J183" s="13"/>
      <c r="K183" s="13"/>
      <c r="L183" s="13"/>
      <c r="M183" s="13"/>
      <c r="N183" s="13"/>
      <c r="O183" s="13"/>
      <c r="P183" s="13"/>
      <c r="Q183" s="13"/>
      <c r="R183" s="13"/>
      <c r="S183" s="13"/>
      <c r="T183" s="13"/>
      <c r="U183" s="13"/>
      <c r="V183" s="13"/>
      <c r="W183" s="13"/>
      <c r="X183" s="13"/>
      <c r="Y183" s="13"/>
      <c r="Z183" s="13"/>
    </row>
    <row r="184" ht="15.75" customHeight="1">
      <c r="A184" s="10" t="s">
        <v>1426</v>
      </c>
      <c r="B184" s="9" t="s">
        <v>1427</v>
      </c>
      <c r="C184" s="10" t="s">
        <v>1428</v>
      </c>
      <c r="D184" s="10" t="s">
        <v>1429</v>
      </c>
      <c r="E184" s="10" t="s">
        <v>1430</v>
      </c>
      <c r="F184" s="10" t="s">
        <v>1431</v>
      </c>
      <c r="G184" s="17" t="s">
        <v>104</v>
      </c>
      <c r="H184" s="13"/>
      <c r="I184" s="13"/>
      <c r="J184" s="13"/>
      <c r="K184" s="13"/>
      <c r="L184" s="13"/>
      <c r="M184" s="13"/>
      <c r="N184" s="13"/>
      <c r="O184" s="13"/>
      <c r="P184" s="13"/>
      <c r="Q184" s="13"/>
      <c r="R184" s="13"/>
      <c r="S184" s="13"/>
      <c r="T184" s="13"/>
      <c r="U184" s="13"/>
      <c r="V184" s="13"/>
      <c r="W184" s="13"/>
      <c r="X184" s="13"/>
      <c r="Y184" s="13"/>
      <c r="Z184" s="13"/>
    </row>
    <row r="185" ht="15.75" customHeight="1">
      <c r="A185" s="10" t="s">
        <v>9704</v>
      </c>
      <c r="B185" s="9" t="s">
        <v>9705</v>
      </c>
      <c r="C185" s="10" t="s">
        <v>9706</v>
      </c>
      <c r="D185" s="10" t="s">
        <v>9707</v>
      </c>
      <c r="E185" s="10" t="s">
        <v>9708</v>
      </c>
      <c r="F185" s="10" t="s">
        <v>9709</v>
      </c>
      <c r="G185" s="17" t="s">
        <v>14</v>
      </c>
      <c r="H185" s="13"/>
      <c r="I185" s="13"/>
      <c r="J185" s="13"/>
      <c r="K185" s="13"/>
      <c r="L185" s="13"/>
      <c r="M185" s="13"/>
      <c r="N185" s="13"/>
      <c r="O185" s="13"/>
      <c r="P185" s="13"/>
      <c r="Q185" s="13"/>
      <c r="R185" s="13"/>
      <c r="S185" s="13"/>
      <c r="T185" s="13"/>
      <c r="U185" s="13"/>
      <c r="V185" s="13"/>
      <c r="W185" s="13"/>
      <c r="X185" s="13"/>
      <c r="Y185" s="13"/>
      <c r="Z185" s="13"/>
    </row>
    <row r="186" ht="15.75" customHeight="1">
      <c r="A186" s="10" t="s">
        <v>1432</v>
      </c>
      <c r="B186" s="9" t="s">
        <v>1433</v>
      </c>
      <c r="C186" s="10" t="s">
        <v>1434</v>
      </c>
      <c r="D186" s="10" t="s">
        <v>1435</v>
      </c>
      <c r="E186" s="10" t="s">
        <v>1436</v>
      </c>
      <c r="F186" s="10" t="s">
        <v>1437</v>
      </c>
      <c r="G186" s="17" t="s">
        <v>14</v>
      </c>
      <c r="H186" s="13"/>
      <c r="I186" s="13"/>
      <c r="J186" s="13"/>
      <c r="K186" s="13"/>
      <c r="L186" s="13"/>
      <c r="M186" s="13"/>
      <c r="N186" s="13"/>
      <c r="O186" s="13"/>
      <c r="P186" s="13"/>
      <c r="Q186" s="13"/>
      <c r="R186" s="13"/>
      <c r="S186" s="13"/>
      <c r="T186" s="13"/>
      <c r="U186" s="13"/>
      <c r="V186" s="13"/>
      <c r="W186" s="13"/>
      <c r="X186" s="13"/>
      <c r="Y186" s="13"/>
      <c r="Z186" s="13"/>
    </row>
    <row r="187" ht="15.75" customHeight="1">
      <c r="A187" s="10" t="s">
        <v>9710</v>
      </c>
      <c r="B187" s="9" t="s">
        <v>9711</v>
      </c>
      <c r="C187" s="10" t="s">
        <v>9712</v>
      </c>
      <c r="D187" s="10" t="s">
        <v>9713</v>
      </c>
      <c r="E187" s="10" t="s">
        <v>9714</v>
      </c>
      <c r="F187" s="10" t="s">
        <v>9715</v>
      </c>
      <c r="G187" s="17" t="s">
        <v>14</v>
      </c>
      <c r="H187" s="13"/>
      <c r="I187" s="13"/>
      <c r="J187" s="13"/>
      <c r="K187" s="13"/>
      <c r="L187" s="13"/>
      <c r="M187" s="13"/>
      <c r="N187" s="13"/>
      <c r="O187" s="13"/>
      <c r="P187" s="13"/>
      <c r="Q187" s="13"/>
      <c r="R187" s="13"/>
      <c r="S187" s="13"/>
      <c r="T187" s="13"/>
      <c r="U187" s="13"/>
      <c r="V187" s="13"/>
      <c r="W187" s="13"/>
      <c r="X187" s="13"/>
      <c r="Y187" s="13"/>
      <c r="Z187" s="13"/>
    </row>
    <row r="188" ht="15.75" customHeight="1">
      <c r="A188" s="10" t="s">
        <v>1444</v>
      </c>
      <c r="B188" s="9" t="s">
        <v>1445</v>
      </c>
      <c r="C188" s="10" t="s">
        <v>1446</v>
      </c>
      <c r="D188" s="10" t="s">
        <v>1447</v>
      </c>
      <c r="E188" s="10" t="s">
        <v>1448</v>
      </c>
      <c r="F188" s="10" t="s">
        <v>1449</v>
      </c>
      <c r="G188" s="17" t="s">
        <v>14</v>
      </c>
      <c r="H188" s="13"/>
      <c r="I188" s="13"/>
      <c r="J188" s="13"/>
      <c r="K188" s="13"/>
      <c r="L188" s="13"/>
      <c r="M188" s="13"/>
      <c r="N188" s="13"/>
      <c r="O188" s="13"/>
      <c r="P188" s="13"/>
      <c r="Q188" s="13"/>
      <c r="R188" s="13"/>
      <c r="S188" s="13"/>
      <c r="T188" s="13"/>
      <c r="U188" s="13"/>
      <c r="V188" s="13"/>
      <c r="W188" s="13"/>
      <c r="X188" s="13"/>
      <c r="Y188" s="13"/>
      <c r="Z188" s="13"/>
    </row>
    <row r="189" ht="15.75" customHeight="1">
      <c r="A189" s="10" t="s">
        <v>1450</v>
      </c>
      <c r="B189" s="9" t="s">
        <v>1451</v>
      </c>
      <c r="C189" s="10" t="s">
        <v>1452</v>
      </c>
      <c r="D189" s="10" t="s">
        <v>1453</v>
      </c>
      <c r="E189" s="10" t="s">
        <v>1454</v>
      </c>
      <c r="F189" s="10" t="s">
        <v>1455</v>
      </c>
      <c r="G189" s="17" t="s">
        <v>14</v>
      </c>
      <c r="H189" s="13"/>
      <c r="I189" s="13"/>
      <c r="J189" s="13"/>
      <c r="K189" s="13"/>
      <c r="L189" s="13"/>
      <c r="M189" s="13"/>
      <c r="N189" s="13"/>
      <c r="O189" s="13"/>
      <c r="P189" s="13"/>
      <c r="Q189" s="13"/>
      <c r="R189" s="13"/>
      <c r="S189" s="13"/>
      <c r="T189" s="13"/>
      <c r="U189" s="13"/>
      <c r="V189" s="13"/>
      <c r="W189" s="13"/>
      <c r="X189" s="13"/>
      <c r="Y189" s="13"/>
      <c r="Z189" s="13"/>
    </row>
    <row r="190" ht="15.75" customHeight="1">
      <c r="A190" s="10" t="s">
        <v>1462</v>
      </c>
      <c r="B190" s="9" t="s">
        <v>1463</v>
      </c>
      <c r="C190" s="10" t="s">
        <v>1464</v>
      </c>
      <c r="D190" s="10" t="s">
        <v>1465</v>
      </c>
      <c r="E190" s="10" t="s">
        <v>1466</v>
      </c>
      <c r="F190" s="10" t="s">
        <v>1467</v>
      </c>
      <c r="G190" s="17" t="s">
        <v>14</v>
      </c>
      <c r="H190" s="13"/>
      <c r="I190" s="13"/>
      <c r="J190" s="13"/>
      <c r="K190" s="13"/>
      <c r="L190" s="13"/>
      <c r="M190" s="13"/>
      <c r="N190" s="13"/>
      <c r="O190" s="13"/>
      <c r="P190" s="13"/>
      <c r="Q190" s="13"/>
      <c r="R190" s="13"/>
      <c r="S190" s="13"/>
      <c r="T190" s="13"/>
      <c r="U190" s="13"/>
      <c r="V190" s="13"/>
      <c r="W190" s="13"/>
      <c r="X190" s="13"/>
      <c r="Y190" s="13"/>
      <c r="Z190" s="13"/>
    </row>
    <row r="191" ht="15.75" customHeight="1">
      <c r="A191" s="10" t="s">
        <v>1474</v>
      </c>
      <c r="B191" s="9" t="s">
        <v>1475</v>
      </c>
      <c r="C191" s="10" t="s">
        <v>1476</v>
      </c>
      <c r="D191" s="10" t="s">
        <v>1477</v>
      </c>
      <c r="E191" s="10" t="s">
        <v>1478</v>
      </c>
      <c r="F191" s="10" t="s">
        <v>1479</v>
      </c>
      <c r="G191" s="17" t="s">
        <v>14</v>
      </c>
      <c r="H191" s="13"/>
      <c r="I191" s="13"/>
      <c r="J191" s="13"/>
      <c r="K191" s="13"/>
      <c r="L191" s="13"/>
      <c r="M191" s="13"/>
      <c r="N191" s="13"/>
      <c r="O191" s="13"/>
      <c r="P191" s="13"/>
      <c r="Q191" s="13"/>
      <c r="R191" s="13"/>
      <c r="S191" s="13"/>
      <c r="T191" s="13"/>
      <c r="U191" s="13"/>
      <c r="V191" s="13"/>
      <c r="W191" s="13"/>
      <c r="X191" s="13"/>
      <c r="Y191" s="13"/>
      <c r="Z191" s="13"/>
    </row>
    <row r="192" ht="15.75" customHeight="1">
      <c r="A192" s="10" t="s">
        <v>1486</v>
      </c>
      <c r="B192" s="9" t="s">
        <v>1487</v>
      </c>
      <c r="C192" s="10" t="s">
        <v>1488</v>
      </c>
      <c r="D192" s="10" t="s">
        <v>1489</v>
      </c>
      <c r="E192" s="10" t="s">
        <v>1490</v>
      </c>
      <c r="F192" s="10" t="s">
        <v>1491</v>
      </c>
      <c r="G192" s="17" t="s">
        <v>14</v>
      </c>
      <c r="H192" s="13"/>
      <c r="I192" s="13"/>
      <c r="J192" s="13"/>
      <c r="K192" s="13"/>
      <c r="L192" s="13"/>
      <c r="M192" s="13"/>
      <c r="N192" s="13"/>
      <c r="O192" s="13"/>
      <c r="P192" s="13"/>
      <c r="Q192" s="13"/>
      <c r="R192" s="13"/>
      <c r="S192" s="13"/>
      <c r="T192" s="13"/>
      <c r="U192" s="13"/>
      <c r="V192" s="13"/>
      <c r="W192" s="13"/>
      <c r="X192" s="13"/>
      <c r="Y192" s="13"/>
      <c r="Z192" s="13"/>
    </row>
    <row r="193" ht="15.75" customHeight="1">
      <c r="A193" s="10" t="s">
        <v>1492</v>
      </c>
      <c r="B193" s="9" t="s">
        <v>1493</v>
      </c>
      <c r="C193" s="10" t="s">
        <v>1494</v>
      </c>
      <c r="D193" s="10" t="s">
        <v>1495</v>
      </c>
      <c r="E193" s="10" t="s">
        <v>1496</v>
      </c>
      <c r="F193" s="10" t="s">
        <v>1497</v>
      </c>
      <c r="G193" s="17" t="s">
        <v>14</v>
      </c>
      <c r="H193" s="13"/>
      <c r="I193" s="13"/>
      <c r="J193" s="13"/>
      <c r="K193" s="13"/>
      <c r="L193" s="13"/>
      <c r="M193" s="13"/>
      <c r="N193" s="13"/>
      <c r="O193" s="13"/>
      <c r="P193" s="13"/>
      <c r="Q193" s="13"/>
      <c r="R193" s="13"/>
      <c r="S193" s="13"/>
      <c r="T193" s="13"/>
      <c r="U193" s="13"/>
      <c r="V193" s="13"/>
      <c r="W193" s="13"/>
      <c r="X193" s="13"/>
      <c r="Y193" s="13"/>
      <c r="Z193" s="13"/>
    </row>
    <row r="194" ht="15.75" customHeight="1">
      <c r="A194" s="10" t="s">
        <v>1498</v>
      </c>
      <c r="B194" s="9" t="s">
        <v>1499</v>
      </c>
      <c r="C194" s="10" t="s">
        <v>1500</v>
      </c>
      <c r="D194" s="10" t="s">
        <v>1501</v>
      </c>
      <c r="E194" s="10" t="s">
        <v>1502</v>
      </c>
      <c r="F194" s="10" t="s">
        <v>1503</v>
      </c>
      <c r="G194" s="17" t="s">
        <v>14</v>
      </c>
      <c r="H194" s="13"/>
      <c r="I194" s="13"/>
      <c r="J194" s="13"/>
      <c r="K194" s="13"/>
      <c r="L194" s="13"/>
      <c r="M194" s="13"/>
      <c r="N194" s="13"/>
      <c r="O194" s="13"/>
      <c r="P194" s="13"/>
      <c r="Q194" s="13"/>
      <c r="R194" s="13"/>
      <c r="S194" s="13"/>
      <c r="T194" s="13"/>
      <c r="U194" s="13"/>
      <c r="V194" s="13"/>
      <c r="W194" s="13"/>
      <c r="X194" s="13"/>
      <c r="Y194" s="13"/>
      <c r="Z194" s="13"/>
    </row>
    <row r="195" ht="15.75" customHeight="1">
      <c r="A195" s="10" t="s">
        <v>1515</v>
      </c>
      <c r="B195" s="9" t="s">
        <v>1516</v>
      </c>
      <c r="C195" s="10" t="s">
        <v>1517</v>
      </c>
      <c r="D195" s="10" t="s">
        <v>1518</v>
      </c>
      <c r="E195" s="10" t="s">
        <v>1519</v>
      </c>
      <c r="F195" s="10" t="s">
        <v>1520</v>
      </c>
      <c r="G195" s="17" t="s">
        <v>14</v>
      </c>
      <c r="H195" s="13"/>
      <c r="I195" s="13"/>
      <c r="J195" s="13"/>
      <c r="K195" s="13"/>
      <c r="L195" s="13"/>
      <c r="M195" s="13"/>
      <c r="N195" s="13"/>
      <c r="O195" s="13"/>
      <c r="P195" s="13"/>
      <c r="Q195" s="13"/>
      <c r="R195" s="13"/>
      <c r="S195" s="13"/>
      <c r="T195" s="13"/>
      <c r="U195" s="13"/>
      <c r="V195" s="13"/>
      <c r="W195" s="13"/>
      <c r="X195" s="13"/>
      <c r="Y195" s="13"/>
      <c r="Z195" s="13"/>
    </row>
    <row r="196" ht="15.75" customHeight="1">
      <c r="A196" s="10" t="s">
        <v>1521</v>
      </c>
      <c r="B196" s="9" t="s">
        <v>1522</v>
      </c>
      <c r="C196" s="10" t="s">
        <v>1523</v>
      </c>
      <c r="D196" s="10" t="s">
        <v>1524</v>
      </c>
      <c r="E196" s="10" t="s">
        <v>1525</v>
      </c>
      <c r="F196" s="10" t="s">
        <v>1526</v>
      </c>
      <c r="G196" s="17" t="s">
        <v>14</v>
      </c>
      <c r="H196" s="13"/>
      <c r="I196" s="13"/>
      <c r="J196" s="13"/>
      <c r="K196" s="13"/>
      <c r="L196" s="13"/>
      <c r="M196" s="13"/>
      <c r="N196" s="13"/>
      <c r="O196" s="13"/>
      <c r="P196" s="13"/>
      <c r="Q196" s="13"/>
      <c r="R196" s="13"/>
      <c r="S196" s="13"/>
      <c r="T196" s="13"/>
      <c r="U196" s="13"/>
      <c r="V196" s="13"/>
      <c r="W196" s="13"/>
      <c r="X196" s="13"/>
      <c r="Y196" s="13"/>
      <c r="Z196" s="13"/>
    </row>
    <row r="197" ht="15.75" customHeight="1">
      <c r="A197" s="10" t="s">
        <v>1527</v>
      </c>
      <c r="B197" s="9" t="s">
        <v>1528</v>
      </c>
      <c r="C197" s="10" t="s">
        <v>1529</v>
      </c>
      <c r="D197" s="10" t="s">
        <v>1530</v>
      </c>
      <c r="E197" s="10" t="s">
        <v>1531</v>
      </c>
      <c r="F197" s="10" t="s">
        <v>1532</v>
      </c>
      <c r="G197" s="17" t="s">
        <v>14</v>
      </c>
      <c r="H197" s="13"/>
      <c r="I197" s="13"/>
      <c r="J197" s="13"/>
      <c r="K197" s="13"/>
      <c r="L197" s="13"/>
      <c r="M197" s="13"/>
      <c r="N197" s="13"/>
      <c r="O197" s="13"/>
      <c r="P197" s="13"/>
      <c r="Q197" s="13"/>
      <c r="R197" s="13"/>
      <c r="S197" s="13"/>
      <c r="T197" s="13"/>
      <c r="U197" s="13"/>
      <c r="V197" s="13"/>
      <c r="W197" s="13"/>
      <c r="X197" s="13"/>
      <c r="Y197" s="13"/>
      <c r="Z197" s="13"/>
    </row>
    <row r="198" ht="15.75" customHeight="1">
      <c r="A198" s="10" t="s">
        <v>1539</v>
      </c>
      <c r="B198" s="9" t="s">
        <v>1540</v>
      </c>
      <c r="C198" s="10" t="s">
        <v>1541</v>
      </c>
      <c r="D198" s="10" t="s">
        <v>1542</v>
      </c>
      <c r="E198" s="10" t="s">
        <v>1543</v>
      </c>
      <c r="F198" s="10" t="s">
        <v>1544</v>
      </c>
      <c r="G198" s="17" t="s">
        <v>14</v>
      </c>
      <c r="H198" s="13"/>
      <c r="I198" s="13"/>
      <c r="J198" s="13"/>
      <c r="K198" s="13"/>
      <c r="L198" s="13"/>
      <c r="M198" s="13"/>
      <c r="N198" s="13"/>
      <c r="O198" s="13"/>
      <c r="P198" s="13"/>
      <c r="Q198" s="13"/>
      <c r="R198" s="13"/>
      <c r="S198" s="13"/>
      <c r="T198" s="13"/>
      <c r="U198" s="13"/>
      <c r="V198" s="13"/>
      <c r="W198" s="13"/>
      <c r="X198" s="13"/>
      <c r="Y198" s="13"/>
      <c r="Z198" s="13"/>
    </row>
    <row r="199" ht="15.75" customHeight="1">
      <c r="A199" s="10" t="s">
        <v>1545</v>
      </c>
      <c r="B199" s="9" t="s">
        <v>1546</v>
      </c>
      <c r="C199" s="10" t="s">
        <v>1547</v>
      </c>
      <c r="D199" s="10" t="s">
        <v>1548</v>
      </c>
      <c r="E199" s="10" t="s">
        <v>1549</v>
      </c>
      <c r="F199" s="10" t="s">
        <v>1550</v>
      </c>
      <c r="G199" s="17" t="s">
        <v>14</v>
      </c>
      <c r="H199" s="13"/>
      <c r="I199" s="13"/>
      <c r="J199" s="13"/>
      <c r="K199" s="13"/>
      <c r="L199" s="13"/>
      <c r="M199" s="13"/>
      <c r="N199" s="13"/>
      <c r="O199" s="13"/>
      <c r="P199" s="13"/>
      <c r="Q199" s="13"/>
      <c r="R199" s="13"/>
      <c r="S199" s="13"/>
      <c r="T199" s="13"/>
      <c r="U199" s="13"/>
      <c r="V199" s="13"/>
      <c r="W199" s="13"/>
      <c r="X199" s="13"/>
      <c r="Y199" s="13"/>
      <c r="Z199" s="13"/>
    </row>
    <row r="200" ht="15.75" customHeight="1">
      <c r="A200" s="10" t="s">
        <v>1551</v>
      </c>
      <c r="B200" s="9" t="s">
        <v>1552</v>
      </c>
      <c r="C200" s="10" t="s">
        <v>1553</v>
      </c>
      <c r="D200" s="10" t="s">
        <v>1554</v>
      </c>
      <c r="E200" s="10" t="s">
        <v>1555</v>
      </c>
      <c r="F200" s="10" t="s">
        <v>1556</v>
      </c>
      <c r="G200" s="17" t="s">
        <v>14</v>
      </c>
      <c r="H200" s="13"/>
      <c r="I200" s="13"/>
      <c r="J200" s="13"/>
      <c r="K200" s="13"/>
      <c r="L200" s="13"/>
      <c r="M200" s="13"/>
      <c r="N200" s="13"/>
      <c r="O200" s="13"/>
      <c r="P200" s="13"/>
      <c r="Q200" s="13"/>
      <c r="R200" s="13"/>
      <c r="S200" s="13"/>
      <c r="T200" s="13"/>
      <c r="U200" s="13"/>
      <c r="V200" s="13"/>
      <c r="W200" s="13"/>
      <c r="X200" s="13"/>
      <c r="Y200" s="13"/>
      <c r="Z200" s="13"/>
    </row>
    <row r="201" ht="15.75" customHeight="1">
      <c r="A201" s="10" t="s">
        <v>9716</v>
      </c>
      <c r="B201" s="9" t="s">
        <v>9717</v>
      </c>
      <c r="C201" s="10" t="s">
        <v>9718</v>
      </c>
      <c r="D201" s="10" t="s">
        <v>9719</v>
      </c>
      <c r="E201" s="10" t="s">
        <v>9720</v>
      </c>
      <c r="F201" s="10" t="s">
        <v>9721</v>
      </c>
      <c r="G201" s="17" t="s">
        <v>14</v>
      </c>
      <c r="H201" s="13"/>
      <c r="I201" s="13"/>
      <c r="J201" s="13"/>
      <c r="K201" s="13"/>
      <c r="L201" s="13"/>
      <c r="M201" s="13"/>
      <c r="N201" s="13"/>
      <c r="O201" s="13"/>
      <c r="P201" s="13"/>
      <c r="Q201" s="13"/>
      <c r="R201" s="13"/>
      <c r="S201" s="13"/>
      <c r="T201" s="13"/>
      <c r="U201" s="13"/>
      <c r="V201" s="13"/>
      <c r="W201" s="13"/>
      <c r="X201" s="13"/>
      <c r="Y201" s="13"/>
      <c r="Z201" s="13"/>
    </row>
    <row r="202" ht="15.75" customHeight="1">
      <c r="A202" s="10" t="s">
        <v>1563</v>
      </c>
      <c r="B202" s="9" t="s">
        <v>1564</v>
      </c>
      <c r="C202" s="10" t="s">
        <v>1565</v>
      </c>
      <c r="D202" s="10" t="s">
        <v>1566</v>
      </c>
      <c r="E202" s="10" t="s">
        <v>1567</v>
      </c>
      <c r="F202" s="10" t="s">
        <v>1568</v>
      </c>
      <c r="G202" s="17" t="s">
        <v>14</v>
      </c>
      <c r="H202" s="13"/>
      <c r="I202" s="13"/>
      <c r="J202" s="13"/>
      <c r="K202" s="13"/>
      <c r="L202" s="13"/>
      <c r="M202" s="13"/>
      <c r="N202" s="13"/>
      <c r="O202" s="13"/>
      <c r="P202" s="13"/>
      <c r="Q202" s="13"/>
      <c r="R202" s="13"/>
      <c r="S202" s="13"/>
      <c r="T202" s="13"/>
      <c r="U202" s="13"/>
      <c r="V202" s="13"/>
      <c r="W202" s="13"/>
      <c r="X202" s="13"/>
      <c r="Y202" s="13"/>
      <c r="Z202" s="13"/>
    </row>
    <row r="203" ht="15.75" customHeight="1">
      <c r="A203" s="10" t="s">
        <v>1569</v>
      </c>
      <c r="B203" s="9" t="s">
        <v>1570</v>
      </c>
      <c r="C203" s="10" t="s">
        <v>1571</v>
      </c>
      <c r="D203" s="10" t="s">
        <v>1572</v>
      </c>
      <c r="E203" s="10" t="s">
        <v>1573</v>
      </c>
      <c r="F203" s="10" t="s">
        <v>1574</v>
      </c>
      <c r="G203" s="17" t="s">
        <v>14</v>
      </c>
      <c r="H203" s="13"/>
      <c r="I203" s="13"/>
      <c r="J203" s="13"/>
      <c r="K203" s="13"/>
      <c r="L203" s="13"/>
      <c r="M203" s="13"/>
      <c r="N203" s="13"/>
      <c r="O203" s="13"/>
      <c r="P203" s="13"/>
      <c r="Q203" s="13"/>
      <c r="R203" s="13"/>
      <c r="S203" s="13"/>
      <c r="T203" s="13"/>
      <c r="U203" s="13"/>
      <c r="V203" s="13"/>
      <c r="W203" s="13"/>
      <c r="X203" s="13"/>
      <c r="Y203" s="13"/>
      <c r="Z203" s="13"/>
    </row>
    <row r="204" ht="15.75" customHeight="1">
      <c r="A204" s="10" t="s">
        <v>1575</v>
      </c>
      <c r="B204" s="9" t="s">
        <v>1576</v>
      </c>
      <c r="C204" s="10" t="s">
        <v>1577</v>
      </c>
      <c r="D204" s="10" t="s">
        <v>1578</v>
      </c>
      <c r="E204" s="10" t="s">
        <v>1579</v>
      </c>
      <c r="F204" s="10" t="s">
        <v>1580</v>
      </c>
      <c r="G204" s="17" t="s">
        <v>14</v>
      </c>
      <c r="H204" s="13"/>
      <c r="I204" s="13"/>
      <c r="J204" s="13"/>
      <c r="K204" s="13"/>
      <c r="L204" s="13"/>
      <c r="M204" s="13"/>
      <c r="N204" s="13"/>
      <c r="O204" s="13"/>
      <c r="P204" s="13"/>
      <c r="Q204" s="13"/>
      <c r="R204" s="13"/>
      <c r="S204" s="13"/>
      <c r="T204" s="13"/>
      <c r="U204" s="13"/>
      <c r="V204" s="13"/>
      <c r="W204" s="13"/>
      <c r="X204" s="13"/>
      <c r="Y204" s="13"/>
      <c r="Z204" s="13"/>
    </row>
    <row r="205" ht="15.75" customHeight="1">
      <c r="A205" s="10" t="s">
        <v>1581</v>
      </c>
      <c r="B205" s="9" t="s">
        <v>1582</v>
      </c>
      <c r="C205" s="10" t="s">
        <v>1583</v>
      </c>
      <c r="D205" s="10" t="s">
        <v>1584</v>
      </c>
      <c r="E205" s="10" t="s">
        <v>1585</v>
      </c>
      <c r="F205" s="10" t="s">
        <v>1586</v>
      </c>
      <c r="G205" s="17" t="s">
        <v>14</v>
      </c>
      <c r="H205" s="13"/>
      <c r="I205" s="13"/>
      <c r="J205" s="13"/>
      <c r="K205" s="13"/>
      <c r="L205" s="13"/>
      <c r="M205" s="13"/>
      <c r="N205" s="13"/>
      <c r="O205" s="13"/>
      <c r="P205" s="13"/>
      <c r="Q205" s="13"/>
      <c r="R205" s="13"/>
      <c r="S205" s="13"/>
      <c r="T205" s="13"/>
      <c r="U205" s="13"/>
      <c r="V205" s="13"/>
      <c r="W205" s="13"/>
      <c r="X205" s="13"/>
      <c r="Y205" s="13"/>
      <c r="Z205" s="13"/>
    </row>
    <row r="206" ht="15.75" customHeight="1">
      <c r="A206" s="10" t="s">
        <v>9722</v>
      </c>
      <c r="B206" s="9" t="s">
        <v>9723</v>
      </c>
      <c r="C206" s="10" t="s">
        <v>9724</v>
      </c>
      <c r="D206" s="10" t="s">
        <v>9725</v>
      </c>
      <c r="E206" s="10" t="s">
        <v>9726</v>
      </c>
      <c r="F206" s="10" t="s">
        <v>9727</v>
      </c>
      <c r="G206" s="17" t="s">
        <v>14</v>
      </c>
      <c r="H206" s="13"/>
      <c r="I206" s="13"/>
      <c r="J206" s="13"/>
      <c r="K206" s="13"/>
      <c r="L206" s="13"/>
      <c r="M206" s="13"/>
      <c r="N206" s="13"/>
      <c r="O206" s="13"/>
      <c r="P206" s="13"/>
      <c r="Q206" s="13"/>
      <c r="R206" s="13"/>
      <c r="S206" s="13"/>
      <c r="T206" s="13"/>
      <c r="U206" s="13"/>
      <c r="V206" s="13"/>
      <c r="W206" s="13"/>
      <c r="X206" s="13"/>
      <c r="Y206" s="13"/>
      <c r="Z206" s="13"/>
    </row>
    <row r="207" ht="15.75" customHeight="1">
      <c r="A207" s="10" t="s">
        <v>1587</v>
      </c>
      <c r="B207" s="9" t="s">
        <v>1588</v>
      </c>
      <c r="C207" s="10" t="s">
        <v>1589</v>
      </c>
      <c r="D207" s="10" t="s">
        <v>1590</v>
      </c>
      <c r="E207" s="10" t="s">
        <v>1591</v>
      </c>
      <c r="F207" s="10" t="s">
        <v>1592</v>
      </c>
      <c r="G207" s="17" t="s">
        <v>14</v>
      </c>
      <c r="H207" s="13"/>
      <c r="I207" s="13"/>
      <c r="J207" s="13"/>
      <c r="K207" s="13"/>
      <c r="L207" s="13"/>
      <c r="M207" s="13"/>
      <c r="N207" s="13"/>
      <c r="O207" s="13"/>
      <c r="P207" s="13"/>
      <c r="Q207" s="13"/>
      <c r="R207" s="13"/>
      <c r="S207" s="13"/>
      <c r="T207" s="13"/>
      <c r="U207" s="13"/>
      <c r="V207" s="13"/>
      <c r="W207" s="13"/>
      <c r="X207" s="13"/>
      <c r="Y207" s="13"/>
      <c r="Z207" s="13"/>
    </row>
    <row r="208" ht="15.75" customHeight="1">
      <c r="A208" s="10" t="s">
        <v>1599</v>
      </c>
      <c r="B208" s="9" t="s">
        <v>1600</v>
      </c>
      <c r="C208" s="10" t="s">
        <v>245</v>
      </c>
      <c r="D208" s="10" t="s">
        <v>1601</v>
      </c>
      <c r="E208" s="10" t="s">
        <v>1602</v>
      </c>
      <c r="F208" s="10" t="s">
        <v>1603</v>
      </c>
      <c r="G208" s="17" t="s">
        <v>14</v>
      </c>
      <c r="H208" s="13"/>
      <c r="I208" s="13"/>
      <c r="J208" s="13"/>
      <c r="K208" s="13"/>
      <c r="L208" s="13"/>
      <c r="M208" s="13"/>
      <c r="N208" s="13"/>
      <c r="O208" s="13"/>
      <c r="P208" s="13"/>
      <c r="Q208" s="13"/>
      <c r="R208" s="13"/>
      <c r="S208" s="13"/>
      <c r="T208" s="13"/>
      <c r="U208" s="13"/>
      <c r="V208" s="13"/>
      <c r="W208" s="13"/>
      <c r="X208" s="13"/>
      <c r="Y208" s="13"/>
      <c r="Z208" s="13"/>
    </row>
    <row r="209" ht="15.75" customHeight="1">
      <c r="A209" s="10" t="s">
        <v>1604</v>
      </c>
      <c r="B209" s="9" t="s">
        <v>1605</v>
      </c>
      <c r="C209" s="10" t="s">
        <v>1606</v>
      </c>
      <c r="D209" s="10" t="s">
        <v>1607</v>
      </c>
      <c r="E209" s="10" t="s">
        <v>1608</v>
      </c>
      <c r="F209" s="10" t="s">
        <v>1609</v>
      </c>
      <c r="G209" s="17" t="s">
        <v>14</v>
      </c>
      <c r="H209" s="13"/>
      <c r="I209" s="13"/>
      <c r="J209" s="13"/>
      <c r="K209" s="13"/>
      <c r="L209" s="13"/>
      <c r="M209" s="13"/>
      <c r="N209" s="13"/>
      <c r="O209" s="13"/>
      <c r="P209" s="13"/>
      <c r="Q209" s="13"/>
      <c r="R209" s="13"/>
      <c r="S209" s="13"/>
      <c r="T209" s="13"/>
      <c r="U209" s="13"/>
      <c r="V209" s="13"/>
      <c r="W209" s="13"/>
      <c r="X209" s="13"/>
      <c r="Y209" s="13"/>
      <c r="Z209" s="13"/>
    </row>
    <row r="210" ht="15.75" customHeight="1">
      <c r="A210" s="10" t="s">
        <v>1610</v>
      </c>
      <c r="B210" s="9" t="s">
        <v>1611</v>
      </c>
      <c r="C210" s="10" t="s">
        <v>1612</v>
      </c>
      <c r="D210" s="10" t="s">
        <v>1613</v>
      </c>
      <c r="E210" s="10" t="s">
        <v>1614</v>
      </c>
      <c r="F210" s="10" t="s">
        <v>1615</v>
      </c>
      <c r="G210" s="17" t="s">
        <v>14</v>
      </c>
      <c r="H210" s="13"/>
      <c r="I210" s="13"/>
      <c r="J210" s="13"/>
      <c r="K210" s="13"/>
      <c r="L210" s="13"/>
      <c r="M210" s="13"/>
      <c r="N210" s="13"/>
      <c r="O210" s="13"/>
      <c r="P210" s="13"/>
      <c r="Q210" s="13"/>
      <c r="R210" s="13"/>
      <c r="S210" s="13"/>
      <c r="T210" s="13"/>
      <c r="U210" s="13"/>
      <c r="V210" s="13"/>
      <c r="W210" s="13"/>
      <c r="X210" s="13"/>
      <c r="Y210" s="13"/>
      <c r="Z210" s="13"/>
    </row>
    <row r="211" ht="15.75" customHeight="1">
      <c r="A211" s="10" t="s">
        <v>1616</v>
      </c>
      <c r="B211" s="9" t="s">
        <v>1617</v>
      </c>
      <c r="C211" s="10" t="s">
        <v>1618</v>
      </c>
      <c r="D211" s="10" t="s">
        <v>1619</v>
      </c>
      <c r="E211" s="10" t="s">
        <v>1620</v>
      </c>
      <c r="F211" s="10" t="s">
        <v>1621</v>
      </c>
      <c r="G211" s="17" t="s">
        <v>14</v>
      </c>
      <c r="H211" s="13"/>
      <c r="I211" s="13"/>
      <c r="J211" s="13"/>
      <c r="K211" s="13"/>
      <c r="L211" s="13"/>
      <c r="M211" s="13"/>
      <c r="N211" s="13"/>
      <c r="O211" s="13"/>
      <c r="P211" s="13"/>
      <c r="Q211" s="13"/>
      <c r="R211" s="13"/>
      <c r="S211" s="13"/>
      <c r="T211" s="13"/>
      <c r="U211" s="13"/>
      <c r="V211" s="13"/>
      <c r="W211" s="13"/>
      <c r="X211" s="13"/>
      <c r="Y211" s="13"/>
      <c r="Z211" s="13"/>
    </row>
    <row r="212" ht="15.75" customHeight="1">
      <c r="A212" s="10" t="s">
        <v>1622</v>
      </c>
      <c r="B212" s="9" t="s">
        <v>1623</v>
      </c>
      <c r="C212" s="10" t="s">
        <v>1624</v>
      </c>
      <c r="D212" s="10" t="s">
        <v>1625</v>
      </c>
      <c r="E212" s="10" t="s">
        <v>1626</v>
      </c>
      <c r="F212" s="10" t="s">
        <v>1627</v>
      </c>
      <c r="G212" s="17" t="s">
        <v>14</v>
      </c>
      <c r="H212" s="13"/>
      <c r="I212" s="13"/>
      <c r="J212" s="13"/>
      <c r="K212" s="13"/>
      <c r="L212" s="13"/>
      <c r="M212" s="13"/>
      <c r="N212" s="13"/>
      <c r="O212" s="13"/>
      <c r="P212" s="13"/>
      <c r="Q212" s="13"/>
      <c r="R212" s="13"/>
      <c r="S212" s="13"/>
      <c r="T212" s="13"/>
      <c r="U212" s="13"/>
      <c r="V212" s="13"/>
      <c r="W212" s="13"/>
      <c r="X212" s="13"/>
      <c r="Y212" s="13"/>
      <c r="Z212" s="13"/>
    </row>
    <row r="213" ht="15.75" customHeight="1">
      <c r="A213" s="10" t="s">
        <v>1628</v>
      </c>
      <c r="B213" s="9" t="s">
        <v>1629</v>
      </c>
      <c r="C213" s="10" t="s">
        <v>1630</v>
      </c>
      <c r="D213" s="10" t="s">
        <v>1631</v>
      </c>
      <c r="E213" s="10" t="s">
        <v>1632</v>
      </c>
      <c r="F213" s="10" t="s">
        <v>1633</v>
      </c>
      <c r="G213" s="17" t="s">
        <v>14</v>
      </c>
      <c r="H213" s="13"/>
      <c r="I213" s="13"/>
      <c r="J213" s="13"/>
      <c r="K213" s="13"/>
      <c r="L213" s="13"/>
      <c r="M213" s="13"/>
      <c r="N213" s="13"/>
      <c r="O213" s="13"/>
      <c r="P213" s="13"/>
      <c r="Q213" s="13"/>
      <c r="R213" s="13"/>
      <c r="S213" s="13"/>
      <c r="T213" s="13"/>
      <c r="U213" s="13"/>
      <c r="V213" s="13"/>
      <c r="W213" s="13"/>
      <c r="X213" s="13"/>
      <c r="Y213" s="13"/>
      <c r="Z213" s="13"/>
    </row>
    <row r="214" ht="15.75" customHeight="1">
      <c r="A214" s="10" t="s">
        <v>1634</v>
      </c>
      <c r="B214" s="9" t="s">
        <v>1635</v>
      </c>
      <c r="C214" s="10" t="s">
        <v>1636</v>
      </c>
      <c r="D214" s="10" t="s">
        <v>1637</v>
      </c>
      <c r="E214" s="10" t="s">
        <v>1638</v>
      </c>
      <c r="F214" s="10" t="s">
        <v>1639</v>
      </c>
      <c r="G214" s="17" t="s">
        <v>14</v>
      </c>
      <c r="H214" s="13"/>
      <c r="I214" s="13"/>
      <c r="J214" s="13"/>
      <c r="K214" s="13"/>
      <c r="L214" s="13"/>
      <c r="M214" s="13"/>
      <c r="N214" s="13"/>
      <c r="O214" s="13"/>
      <c r="P214" s="13"/>
      <c r="Q214" s="13"/>
      <c r="R214" s="13"/>
      <c r="S214" s="13"/>
      <c r="T214" s="13"/>
      <c r="U214" s="13"/>
      <c r="V214" s="13"/>
      <c r="W214" s="13"/>
      <c r="X214" s="13"/>
      <c r="Y214" s="13"/>
      <c r="Z214" s="13"/>
    </row>
    <row r="215" ht="15.75" customHeight="1">
      <c r="A215" s="10" t="s">
        <v>1640</v>
      </c>
      <c r="B215" s="9" t="s">
        <v>1641</v>
      </c>
      <c r="C215" s="10" t="s">
        <v>1642</v>
      </c>
      <c r="D215" s="10" t="s">
        <v>1643</v>
      </c>
      <c r="E215" s="10" t="s">
        <v>1644</v>
      </c>
      <c r="F215" s="10" t="s">
        <v>1645</v>
      </c>
      <c r="G215" s="17" t="s">
        <v>14</v>
      </c>
      <c r="H215" s="13"/>
      <c r="I215" s="13"/>
      <c r="J215" s="13"/>
      <c r="K215" s="13"/>
      <c r="L215" s="13"/>
      <c r="M215" s="13"/>
      <c r="N215" s="13"/>
      <c r="O215" s="13"/>
      <c r="P215" s="13"/>
      <c r="Q215" s="13"/>
      <c r="R215" s="13"/>
      <c r="S215" s="13"/>
      <c r="T215" s="13"/>
      <c r="U215" s="13"/>
      <c r="V215" s="13"/>
      <c r="W215" s="13"/>
      <c r="X215" s="13"/>
      <c r="Y215" s="13"/>
      <c r="Z215" s="13"/>
    </row>
    <row r="216" ht="15.75" customHeight="1">
      <c r="A216" s="10" t="s">
        <v>1646</v>
      </c>
      <c r="B216" s="9" t="s">
        <v>1647</v>
      </c>
      <c r="C216" s="10" t="s">
        <v>1648</v>
      </c>
      <c r="D216" s="10" t="s">
        <v>1649</v>
      </c>
      <c r="E216" s="10" t="s">
        <v>1650</v>
      </c>
      <c r="F216" s="10" t="s">
        <v>1651</v>
      </c>
      <c r="G216" s="17" t="s">
        <v>14</v>
      </c>
      <c r="H216" s="13"/>
      <c r="I216" s="13"/>
      <c r="J216" s="13"/>
      <c r="K216" s="13"/>
      <c r="L216" s="13"/>
      <c r="M216" s="13"/>
      <c r="N216" s="13"/>
      <c r="O216" s="13"/>
      <c r="P216" s="13"/>
      <c r="Q216" s="13"/>
      <c r="R216" s="13"/>
      <c r="S216" s="13"/>
      <c r="T216" s="13"/>
      <c r="U216" s="13"/>
      <c r="V216" s="13"/>
      <c r="W216" s="13"/>
      <c r="X216" s="13"/>
      <c r="Y216" s="13"/>
      <c r="Z216" s="13"/>
    </row>
    <row r="217" ht="15.75" customHeight="1">
      <c r="A217" s="10" t="s">
        <v>1652</v>
      </c>
      <c r="B217" s="9" t="s">
        <v>1653</v>
      </c>
      <c r="C217" s="10" t="s">
        <v>1654</v>
      </c>
      <c r="D217" s="10" t="s">
        <v>1655</v>
      </c>
      <c r="E217" s="10" t="s">
        <v>1656</v>
      </c>
      <c r="F217" s="10" t="s">
        <v>1657</v>
      </c>
      <c r="G217" s="17" t="s">
        <v>14</v>
      </c>
      <c r="H217" s="13"/>
      <c r="I217" s="13"/>
      <c r="J217" s="13"/>
      <c r="K217" s="13"/>
      <c r="L217" s="13"/>
      <c r="M217" s="13"/>
      <c r="N217" s="13"/>
      <c r="O217" s="13"/>
      <c r="P217" s="13"/>
      <c r="Q217" s="13"/>
      <c r="R217" s="13"/>
      <c r="S217" s="13"/>
      <c r="T217" s="13"/>
      <c r="U217" s="13"/>
      <c r="V217" s="13"/>
      <c r="W217" s="13"/>
      <c r="X217" s="13"/>
      <c r="Y217" s="13"/>
      <c r="Z217" s="13"/>
    </row>
    <row r="218" ht="15.75" customHeight="1">
      <c r="A218" s="10" t="s">
        <v>1664</v>
      </c>
      <c r="B218" s="9" t="s">
        <v>1665</v>
      </c>
      <c r="C218" s="10" t="s">
        <v>1666</v>
      </c>
      <c r="D218" s="10" t="s">
        <v>1667</v>
      </c>
      <c r="E218" s="10" t="s">
        <v>1668</v>
      </c>
      <c r="F218" s="10" t="s">
        <v>1669</v>
      </c>
      <c r="G218" s="17" t="s">
        <v>104</v>
      </c>
      <c r="H218" s="13"/>
      <c r="I218" s="13"/>
      <c r="J218" s="13"/>
      <c r="K218" s="13"/>
      <c r="L218" s="13"/>
      <c r="M218" s="13"/>
      <c r="N218" s="13"/>
      <c r="O218" s="13"/>
      <c r="P218" s="13"/>
      <c r="Q218" s="13"/>
      <c r="R218" s="13"/>
      <c r="S218" s="13"/>
      <c r="T218" s="13"/>
      <c r="U218" s="13"/>
      <c r="V218" s="13"/>
      <c r="W218" s="13"/>
      <c r="X218" s="13"/>
      <c r="Y218" s="13"/>
      <c r="Z218" s="13"/>
    </row>
    <row r="219" ht="15.75" customHeight="1">
      <c r="A219" s="10" t="s">
        <v>1676</v>
      </c>
      <c r="B219" s="9" t="s">
        <v>1677</v>
      </c>
      <c r="C219" s="10" t="s">
        <v>1678</v>
      </c>
      <c r="D219" s="10" t="s">
        <v>1679</v>
      </c>
      <c r="E219" s="10" t="s">
        <v>1680</v>
      </c>
      <c r="F219" s="10" t="s">
        <v>1681</v>
      </c>
      <c r="G219" s="17" t="s">
        <v>14</v>
      </c>
      <c r="H219" s="13"/>
      <c r="I219" s="13"/>
      <c r="J219" s="13"/>
      <c r="K219" s="13"/>
      <c r="L219" s="13"/>
      <c r="M219" s="13"/>
      <c r="N219" s="13"/>
      <c r="O219" s="13"/>
      <c r="P219" s="13"/>
      <c r="Q219" s="13"/>
      <c r="R219" s="13"/>
      <c r="S219" s="13"/>
      <c r="T219" s="13"/>
      <c r="U219" s="13"/>
      <c r="V219" s="13"/>
      <c r="W219" s="13"/>
      <c r="X219" s="13"/>
      <c r="Y219" s="13"/>
      <c r="Z219" s="13"/>
    </row>
    <row r="220" ht="15.75" customHeight="1">
      <c r="A220" s="10" t="s">
        <v>1688</v>
      </c>
      <c r="B220" s="9" t="s">
        <v>1689</v>
      </c>
      <c r="C220" s="10" t="s">
        <v>1690</v>
      </c>
      <c r="D220" s="10" t="s">
        <v>1691</v>
      </c>
      <c r="E220" s="10" t="s">
        <v>1692</v>
      </c>
      <c r="F220" s="10" t="s">
        <v>1693</v>
      </c>
      <c r="G220" s="11" t="s">
        <v>14</v>
      </c>
      <c r="H220" s="13"/>
      <c r="I220" s="13"/>
      <c r="J220" s="13"/>
      <c r="K220" s="13"/>
      <c r="L220" s="13"/>
      <c r="M220" s="13"/>
      <c r="N220" s="13"/>
      <c r="O220" s="13"/>
      <c r="P220" s="13"/>
      <c r="Q220" s="13"/>
      <c r="R220" s="13"/>
      <c r="S220" s="13"/>
      <c r="T220" s="13"/>
      <c r="U220" s="13"/>
      <c r="V220" s="13"/>
      <c r="W220" s="13"/>
      <c r="X220" s="13"/>
      <c r="Y220" s="13"/>
      <c r="Z220" s="13"/>
    </row>
    <row r="221" ht="15.75" customHeight="1">
      <c r="A221" s="10" t="s">
        <v>9728</v>
      </c>
      <c r="B221" s="9" t="s">
        <v>9729</v>
      </c>
      <c r="C221" s="10" t="s">
        <v>9730</v>
      </c>
      <c r="D221" s="10" t="s">
        <v>9731</v>
      </c>
      <c r="E221" s="10" t="s">
        <v>9732</v>
      </c>
      <c r="F221" s="10" t="s">
        <v>9733</v>
      </c>
      <c r="G221" s="17" t="s">
        <v>14</v>
      </c>
      <c r="H221" s="13"/>
      <c r="I221" s="13"/>
      <c r="J221" s="13"/>
      <c r="K221" s="13"/>
      <c r="L221" s="13"/>
      <c r="M221" s="13"/>
      <c r="N221" s="13"/>
      <c r="O221" s="13"/>
      <c r="P221" s="13"/>
      <c r="Q221" s="13"/>
      <c r="R221" s="13"/>
      <c r="S221" s="13"/>
      <c r="T221" s="13"/>
      <c r="U221" s="13"/>
      <c r="V221" s="13"/>
      <c r="W221" s="13"/>
      <c r="X221" s="13"/>
      <c r="Y221" s="13"/>
      <c r="Z221" s="13"/>
    </row>
    <row r="222" ht="15.75" customHeight="1">
      <c r="A222" s="10" t="s">
        <v>1694</v>
      </c>
      <c r="B222" s="9" t="s">
        <v>1695</v>
      </c>
      <c r="C222" s="10" t="s">
        <v>1696</v>
      </c>
      <c r="D222" s="10" t="s">
        <v>1697</v>
      </c>
      <c r="E222" s="10" t="s">
        <v>1698</v>
      </c>
      <c r="F222" s="10" t="s">
        <v>1699</v>
      </c>
      <c r="G222" s="17" t="s">
        <v>14</v>
      </c>
      <c r="H222" s="13"/>
      <c r="I222" s="13"/>
      <c r="J222" s="13"/>
      <c r="K222" s="13"/>
      <c r="L222" s="13"/>
      <c r="M222" s="13"/>
      <c r="N222" s="13"/>
      <c r="O222" s="13"/>
      <c r="P222" s="13"/>
      <c r="Q222" s="13"/>
      <c r="R222" s="13"/>
      <c r="S222" s="13"/>
      <c r="T222" s="13"/>
      <c r="U222" s="13"/>
      <c r="V222" s="13"/>
      <c r="W222" s="13"/>
      <c r="X222" s="13"/>
      <c r="Y222" s="13"/>
      <c r="Z222" s="13"/>
    </row>
    <row r="223" ht="15.75" customHeight="1">
      <c r="A223" s="10" t="s">
        <v>1706</v>
      </c>
      <c r="B223" s="9" t="s">
        <v>1707</v>
      </c>
      <c r="C223" s="10" t="s">
        <v>1708</v>
      </c>
      <c r="D223" s="10" t="s">
        <v>1709</v>
      </c>
      <c r="E223" s="10" t="s">
        <v>1710</v>
      </c>
      <c r="F223" s="10" t="s">
        <v>1711</v>
      </c>
      <c r="G223" s="17" t="s">
        <v>14</v>
      </c>
      <c r="H223" s="13"/>
      <c r="I223" s="13"/>
      <c r="J223" s="13"/>
      <c r="K223" s="13"/>
      <c r="L223" s="13"/>
      <c r="M223" s="13"/>
      <c r="N223" s="13"/>
      <c r="O223" s="13"/>
      <c r="P223" s="13"/>
      <c r="Q223" s="13"/>
      <c r="R223" s="13"/>
      <c r="S223" s="13"/>
      <c r="T223" s="13"/>
      <c r="U223" s="13"/>
      <c r="V223" s="13"/>
      <c r="W223" s="13"/>
      <c r="X223" s="13"/>
      <c r="Y223" s="13"/>
      <c r="Z223" s="13"/>
    </row>
    <row r="224" ht="15.75" customHeight="1">
      <c r="A224" s="8" t="s">
        <v>1712</v>
      </c>
      <c r="B224" s="9" t="s">
        <v>1713</v>
      </c>
      <c r="C224" s="10" t="s">
        <v>1714</v>
      </c>
      <c r="D224" s="10" t="s">
        <v>1715</v>
      </c>
      <c r="E224" s="10" t="s">
        <v>1716</v>
      </c>
      <c r="F224" s="10" t="s">
        <v>1717</v>
      </c>
      <c r="G224" s="17" t="s">
        <v>104</v>
      </c>
    </row>
    <row r="225" ht="15.75" customHeight="1">
      <c r="A225" s="8" t="s">
        <v>1718</v>
      </c>
      <c r="B225" s="9" t="s">
        <v>1719</v>
      </c>
      <c r="C225" s="10" t="s">
        <v>1720</v>
      </c>
      <c r="D225" s="10" t="s">
        <v>1721</v>
      </c>
      <c r="E225" s="10" t="s">
        <v>1722</v>
      </c>
      <c r="F225" s="10" t="s">
        <v>1723</v>
      </c>
      <c r="G225" s="17" t="s">
        <v>14</v>
      </c>
    </row>
    <row r="226" ht="15.75" customHeight="1">
      <c r="A226" s="8" t="s">
        <v>1724</v>
      </c>
      <c r="B226" s="9" t="s">
        <v>1725</v>
      </c>
      <c r="C226" s="10" t="s">
        <v>1726</v>
      </c>
      <c r="D226" s="10" t="s">
        <v>1727</v>
      </c>
      <c r="E226" s="10" t="s">
        <v>1728</v>
      </c>
      <c r="F226" s="10" t="s">
        <v>1729</v>
      </c>
      <c r="G226" s="17" t="s">
        <v>14</v>
      </c>
    </row>
    <row r="227" ht="15.75" customHeight="1">
      <c r="A227" s="8" t="s">
        <v>1736</v>
      </c>
      <c r="B227" s="9" t="s">
        <v>1737</v>
      </c>
      <c r="C227" s="10" t="s">
        <v>950</v>
      </c>
      <c r="D227" s="10" t="s">
        <v>1738</v>
      </c>
      <c r="E227" s="10" t="s">
        <v>1739</v>
      </c>
      <c r="F227" s="10" t="s">
        <v>1740</v>
      </c>
      <c r="G227" s="17" t="s">
        <v>14</v>
      </c>
    </row>
    <row r="228" ht="15.75" customHeight="1">
      <c r="A228" s="8" t="s">
        <v>1747</v>
      </c>
      <c r="B228" s="9" t="s">
        <v>1748</v>
      </c>
      <c r="C228" s="10" t="s">
        <v>1749</v>
      </c>
      <c r="D228" s="10" t="s">
        <v>1750</v>
      </c>
      <c r="E228" s="10" t="s">
        <v>1751</v>
      </c>
      <c r="F228" s="10" t="s">
        <v>1752</v>
      </c>
      <c r="G228" s="17" t="s">
        <v>14</v>
      </c>
    </row>
    <row r="229" ht="15.75" customHeight="1">
      <c r="A229" s="8" t="s">
        <v>9734</v>
      </c>
      <c r="B229" s="9" t="s">
        <v>9735</v>
      </c>
      <c r="C229" s="10" t="s">
        <v>9736</v>
      </c>
      <c r="D229" s="10" t="s">
        <v>9737</v>
      </c>
      <c r="E229" s="10" t="s">
        <v>9738</v>
      </c>
      <c r="F229" s="10" t="s">
        <v>9739</v>
      </c>
      <c r="G229" s="17" t="s">
        <v>14</v>
      </c>
    </row>
    <row r="230" ht="15.75" customHeight="1">
      <c r="A230" s="8" t="s">
        <v>1753</v>
      </c>
      <c r="B230" s="9" t="s">
        <v>1754</v>
      </c>
      <c r="C230" s="10" t="s">
        <v>1755</v>
      </c>
      <c r="D230" s="10" t="s">
        <v>1756</v>
      </c>
      <c r="E230" s="10" t="s">
        <v>1757</v>
      </c>
      <c r="F230" s="10" t="s">
        <v>1758</v>
      </c>
      <c r="G230" s="17" t="s">
        <v>104</v>
      </c>
    </row>
    <row r="231" ht="15.75" customHeight="1">
      <c r="A231" s="8" t="s">
        <v>1765</v>
      </c>
      <c r="B231" s="9" t="s">
        <v>1766</v>
      </c>
      <c r="C231" s="10" t="s">
        <v>1068</v>
      </c>
      <c r="D231" s="10" t="s">
        <v>1767</v>
      </c>
      <c r="E231" s="10" t="s">
        <v>1768</v>
      </c>
      <c r="F231" s="10" t="s">
        <v>1769</v>
      </c>
      <c r="G231" s="17" t="s">
        <v>14</v>
      </c>
    </row>
    <row r="232" ht="15.75" customHeight="1">
      <c r="A232" s="8" t="s">
        <v>1770</v>
      </c>
      <c r="B232" s="9" t="s">
        <v>1771</v>
      </c>
      <c r="C232" s="10" t="s">
        <v>1772</v>
      </c>
      <c r="D232" s="10" t="s">
        <v>1773</v>
      </c>
      <c r="E232" s="10" t="s">
        <v>1774</v>
      </c>
      <c r="F232" s="10" t="s">
        <v>1775</v>
      </c>
      <c r="G232" s="17" t="s">
        <v>104</v>
      </c>
    </row>
    <row r="233" ht="15.75" customHeight="1">
      <c r="A233" s="8" t="s">
        <v>1782</v>
      </c>
      <c r="B233" s="9" t="s">
        <v>1783</v>
      </c>
      <c r="C233" s="10" t="s">
        <v>1784</v>
      </c>
      <c r="D233" s="10" t="s">
        <v>1785</v>
      </c>
      <c r="E233" s="10" t="s">
        <v>1786</v>
      </c>
      <c r="F233" s="10" t="s">
        <v>1787</v>
      </c>
      <c r="G233" s="17" t="s">
        <v>14</v>
      </c>
    </row>
    <row r="234" ht="15.75" customHeight="1">
      <c r="A234" s="8" t="s">
        <v>1788</v>
      </c>
      <c r="B234" s="9" t="s">
        <v>1789</v>
      </c>
      <c r="C234" s="10" t="s">
        <v>1790</v>
      </c>
      <c r="D234" s="10" t="s">
        <v>1791</v>
      </c>
      <c r="E234" s="10" t="s">
        <v>1792</v>
      </c>
      <c r="F234" s="10" t="s">
        <v>1793</v>
      </c>
      <c r="G234" s="17" t="s">
        <v>14</v>
      </c>
    </row>
    <row r="235" ht="15.75" customHeight="1">
      <c r="A235" s="8" t="s">
        <v>9740</v>
      </c>
      <c r="B235" s="9" t="s">
        <v>9741</v>
      </c>
      <c r="C235" s="10" t="s">
        <v>9742</v>
      </c>
      <c r="D235" s="10" t="s">
        <v>9743</v>
      </c>
      <c r="E235" s="10" t="s">
        <v>9744</v>
      </c>
      <c r="F235" s="10" t="s">
        <v>9745</v>
      </c>
      <c r="G235" s="17" t="s">
        <v>14</v>
      </c>
    </row>
    <row r="236" ht="15.75" customHeight="1">
      <c r="A236" s="8" t="s">
        <v>1817</v>
      </c>
      <c r="B236" s="9" t="s">
        <v>1818</v>
      </c>
      <c r="C236" s="10" t="s">
        <v>1819</v>
      </c>
      <c r="D236" s="10" t="s">
        <v>1820</v>
      </c>
      <c r="E236" s="10" t="s">
        <v>1821</v>
      </c>
      <c r="F236" s="10" t="s">
        <v>1822</v>
      </c>
      <c r="G236" s="17" t="s">
        <v>14</v>
      </c>
    </row>
    <row r="237" ht="15.75" customHeight="1">
      <c r="A237" s="8" t="s">
        <v>1823</v>
      </c>
      <c r="B237" s="9" t="s">
        <v>1824</v>
      </c>
      <c r="C237" s="10" t="s">
        <v>1825</v>
      </c>
      <c r="D237" s="10" t="s">
        <v>1826</v>
      </c>
      <c r="E237" s="10" t="s">
        <v>1827</v>
      </c>
      <c r="F237" s="10" t="s">
        <v>1828</v>
      </c>
      <c r="G237" s="17" t="s">
        <v>14</v>
      </c>
    </row>
    <row r="238" ht="15.75" customHeight="1">
      <c r="A238" s="8" t="s">
        <v>1829</v>
      </c>
      <c r="B238" s="9" t="s">
        <v>1830</v>
      </c>
      <c r="C238" s="10" t="s">
        <v>1831</v>
      </c>
      <c r="D238" s="10" t="s">
        <v>1832</v>
      </c>
      <c r="E238" s="10" t="s">
        <v>1833</v>
      </c>
      <c r="F238" s="10" t="s">
        <v>1834</v>
      </c>
      <c r="G238" s="17" t="s">
        <v>14</v>
      </c>
    </row>
    <row r="239" ht="15.75" customHeight="1">
      <c r="A239" s="8" t="s">
        <v>9746</v>
      </c>
      <c r="B239" s="9" t="s">
        <v>9747</v>
      </c>
      <c r="C239" s="10" t="s">
        <v>9748</v>
      </c>
      <c r="D239" s="10" t="s">
        <v>9749</v>
      </c>
      <c r="E239" s="10" t="s">
        <v>9750</v>
      </c>
      <c r="F239" s="10" t="s">
        <v>9751</v>
      </c>
      <c r="G239" s="17" t="s">
        <v>14</v>
      </c>
    </row>
    <row r="240" ht="15.75" customHeight="1">
      <c r="A240" s="8" t="s">
        <v>1840</v>
      </c>
      <c r="B240" s="9" t="s">
        <v>1841</v>
      </c>
      <c r="C240" s="10" t="s">
        <v>1842</v>
      </c>
      <c r="D240" s="10" t="s">
        <v>1843</v>
      </c>
      <c r="E240" s="10" t="s">
        <v>1844</v>
      </c>
      <c r="F240" s="10" t="s">
        <v>1845</v>
      </c>
      <c r="G240" s="17" t="s">
        <v>14</v>
      </c>
    </row>
    <row r="241" ht="15.75" customHeight="1">
      <c r="A241" s="8" t="s">
        <v>1852</v>
      </c>
      <c r="B241" s="9" t="s">
        <v>1853</v>
      </c>
      <c r="C241" s="10" t="s">
        <v>1854</v>
      </c>
      <c r="D241" s="10" t="s">
        <v>1855</v>
      </c>
      <c r="E241" s="10" t="s">
        <v>1856</v>
      </c>
      <c r="F241" s="10" t="s">
        <v>1857</v>
      </c>
      <c r="G241" s="17" t="s">
        <v>14</v>
      </c>
    </row>
    <row r="242" ht="15.75" customHeight="1">
      <c r="A242" s="8" t="s">
        <v>1858</v>
      </c>
      <c r="B242" s="9" t="s">
        <v>1859</v>
      </c>
      <c r="C242" s="10" t="s">
        <v>1068</v>
      </c>
      <c r="D242" s="10" t="s">
        <v>1860</v>
      </c>
      <c r="E242" s="10" t="s">
        <v>1861</v>
      </c>
      <c r="F242" s="10" t="s">
        <v>1862</v>
      </c>
      <c r="G242" s="17" t="s">
        <v>14</v>
      </c>
    </row>
    <row r="243" ht="15.75" customHeight="1">
      <c r="A243" s="8" t="s">
        <v>1863</v>
      </c>
      <c r="B243" s="9" t="s">
        <v>1864</v>
      </c>
      <c r="C243" s="10" t="s">
        <v>1865</v>
      </c>
      <c r="D243" s="10" t="s">
        <v>1866</v>
      </c>
      <c r="E243" s="10" t="s">
        <v>1867</v>
      </c>
      <c r="F243" s="10" t="s">
        <v>1868</v>
      </c>
      <c r="G243" s="17" t="s">
        <v>14</v>
      </c>
    </row>
    <row r="244" ht="15.75" customHeight="1">
      <c r="A244" s="8" t="s">
        <v>1869</v>
      </c>
      <c r="B244" s="9" t="s">
        <v>1870</v>
      </c>
      <c r="C244" s="10" t="s">
        <v>1871</v>
      </c>
      <c r="D244" s="10" t="s">
        <v>1872</v>
      </c>
      <c r="E244" s="10" t="s">
        <v>1873</v>
      </c>
      <c r="F244" s="10" t="s">
        <v>1874</v>
      </c>
      <c r="G244" s="17" t="s">
        <v>104</v>
      </c>
    </row>
    <row r="245" ht="15.75" customHeight="1">
      <c r="A245" s="8" t="s">
        <v>1875</v>
      </c>
      <c r="B245" s="9" t="s">
        <v>1876</v>
      </c>
      <c r="C245" s="10" t="s">
        <v>1877</v>
      </c>
      <c r="D245" s="10" t="s">
        <v>1878</v>
      </c>
      <c r="E245" s="10" t="s">
        <v>1879</v>
      </c>
      <c r="F245" s="10" t="s">
        <v>1880</v>
      </c>
      <c r="G245" s="17" t="s">
        <v>14</v>
      </c>
    </row>
    <row r="246" ht="15.75" customHeight="1">
      <c r="A246" s="8" t="s">
        <v>9752</v>
      </c>
      <c r="B246" s="9" t="s">
        <v>9753</v>
      </c>
      <c r="C246" s="10" t="s">
        <v>9754</v>
      </c>
      <c r="D246" s="10" t="s">
        <v>9755</v>
      </c>
      <c r="E246" s="10" t="s">
        <v>9756</v>
      </c>
      <c r="F246" s="10" t="s">
        <v>9757</v>
      </c>
      <c r="G246" s="17" t="s">
        <v>14</v>
      </c>
    </row>
    <row r="247" ht="15.75" customHeight="1">
      <c r="A247" s="8" t="s">
        <v>1881</v>
      </c>
      <c r="B247" s="9" t="s">
        <v>1882</v>
      </c>
      <c r="C247" s="10" t="s">
        <v>1883</v>
      </c>
      <c r="D247" s="10" t="s">
        <v>1884</v>
      </c>
      <c r="E247" s="10" t="s">
        <v>1885</v>
      </c>
      <c r="F247" s="10" t="s">
        <v>1886</v>
      </c>
      <c r="G247" s="17" t="s">
        <v>14</v>
      </c>
    </row>
    <row r="248" ht="15.75" customHeight="1">
      <c r="A248" s="8" t="s">
        <v>1893</v>
      </c>
      <c r="B248" s="9" t="s">
        <v>1894</v>
      </c>
      <c r="C248" s="10" t="s">
        <v>1895</v>
      </c>
      <c r="D248" s="10" t="s">
        <v>1896</v>
      </c>
      <c r="E248" s="10" t="s">
        <v>1897</v>
      </c>
      <c r="F248" s="10" t="s">
        <v>1898</v>
      </c>
      <c r="G248" s="17" t="s">
        <v>14</v>
      </c>
    </row>
    <row r="249" ht="15.75" customHeight="1">
      <c r="A249" s="8" t="s">
        <v>1905</v>
      </c>
      <c r="B249" s="9" t="s">
        <v>1906</v>
      </c>
      <c r="C249" s="10" t="s">
        <v>1907</v>
      </c>
      <c r="D249" s="10" t="s">
        <v>1908</v>
      </c>
      <c r="E249" s="10" t="s">
        <v>1909</v>
      </c>
      <c r="F249" s="10" t="s">
        <v>1910</v>
      </c>
      <c r="G249" s="17" t="s">
        <v>14</v>
      </c>
    </row>
    <row r="250" ht="15.75" customHeight="1">
      <c r="A250" s="8" t="s">
        <v>1917</v>
      </c>
      <c r="B250" s="9" t="s">
        <v>1918</v>
      </c>
      <c r="C250" s="10" t="s">
        <v>1919</v>
      </c>
      <c r="D250" s="10" t="s">
        <v>1920</v>
      </c>
      <c r="E250" s="10" t="s">
        <v>1921</v>
      </c>
      <c r="F250" s="10" t="s">
        <v>1922</v>
      </c>
      <c r="G250" s="17" t="s">
        <v>14</v>
      </c>
    </row>
    <row r="251" ht="15.75" customHeight="1">
      <c r="A251" s="8" t="s">
        <v>1923</v>
      </c>
      <c r="B251" s="9" t="s">
        <v>1924</v>
      </c>
      <c r="C251" s="10" t="s">
        <v>1925</v>
      </c>
      <c r="D251" s="10" t="s">
        <v>1926</v>
      </c>
      <c r="E251" s="10" t="s">
        <v>1927</v>
      </c>
      <c r="F251" s="10" t="s">
        <v>1928</v>
      </c>
      <c r="G251" s="17" t="s">
        <v>14</v>
      </c>
    </row>
    <row r="252" ht="15.75" customHeight="1">
      <c r="A252" s="8" t="s">
        <v>1929</v>
      </c>
      <c r="B252" s="9" t="s">
        <v>1930</v>
      </c>
      <c r="C252" s="10" t="s">
        <v>1931</v>
      </c>
      <c r="D252" s="10" t="s">
        <v>1932</v>
      </c>
      <c r="E252" s="10" t="s">
        <v>1933</v>
      </c>
      <c r="F252" s="10" t="s">
        <v>1934</v>
      </c>
      <c r="G252" s="17" t="s">
        <v>14</v>
      </c>
    </row>
    <row r="253" ht="15.75" customHeight="1">
      <c r="A253" s="8" t="s">
        <v>1935</v>
      </c>
      <c r="B253" s="9" t="s">
        <v>1936</v>
      </c>
      <c r="C253" s="10" t="s">
        <v>1937</v>
      </c>
      <c r="D253" s="10" t="s">
        <v>1938</v>
      </c>
      <c r="E253" s="10" t="s">
        <v>1939</v>
      </c>
      <c r="F253" s="10" t="s">
        <v>1940</v>
      </c>
      <c r="G253" s="17" t="s">
        <v>14</v>
      </c>
    </row>
    <row r="254" ht="15.75" customHeight="1">
      <c r="A254" s="8" t="s">
        <v>1941</v>
      </c>
      <c r="B254" s="9" t="s">
        <v>1942</v>
      </c>
      <c r="C254" s="10" t="s">
        <v>1943</v>
      </c>
      <c r="D254" s="10" t="s">
        <v>1944</v>
      </c>
      <c r="E254" s="10" t="s">
        <v>1945</v>
      </c>
      <c r="F254" s="10" t="s">
        <v>1946</v>
      </c>
      <c r="G254" s="17" t="s">
        <v>14</v>
      </c>
    </row>
    <row r="255" ht="15.75" customHeight="1">
      <c r="A255" s="8" t="s">
        <v>1947</v>
      </c>
      <c r="B255" s="9" t="s">
        <v>1948</v>
      </c>
      <c r="C255" s="10" t="s">
        <v>1949</v>
      </c>
      <c r="D255" s="10" t="s">
        <v>1950</v>
      </c>
      <c r="E255" s="10" t="s">
        <v>1951</v>
      </c>
      <c r="F255" s="10" t="s">
        <v>1952</v>
      </c>
      <c r="G255" s="17" t="s">
        <v>14</v>
      </c>
    </row>
    <row r="256" ht="15.75" customHeight="1">
      <c r="A256" s="8" t="s">
        <v>1959</v>
      </c>
      <c r="B256" s="9" t="s">
        <v>1960</v>
      </c>
      <c r="C256" s="10" t="s">
        <v>1961</v>
      </c>
      <c r="D256" s="10" t="s">
        <v>1962</v>
      </c>
      <c r="E256" s="10" t="s">
        <v>1963</v>
      </c>
      <c r="F256" s="10" t="s">
        <v>1964</v>
      </c>
      <c r="G256" s="17" t="s">
        <v>14</v>
      </c>
    </row>
    <row r="257" ht="15.75" customHeight="1">
      <c r="A257" s="8" t="s">
        <v>1971</v>
      </c>
      <c r="B257" s="9" t="s">
        <v>1972</v>
      </c>
      <c r="C257" s="10" t="s">
        <v>1973</v>
      </c>
      <c r="D257" s="10" t="s">
        <v>1974</v>
      </c>
      <c r="E257" s="10" t="s">
        <v>1975</v>
      </c>
      <c r="F257" s="10" t="s">
        <v>1976</v>
      </c>
      <c r="G257" s="17" t="s">
        <v>104</v>
      </c>
    </row>
    <row r="258" ht="15.75" customHeight="1">
      <c r="A258" s="8" t="s">
        <v>1977</v>
      </c>
      <c r="B258" s="9" t="s">
        <v>1978</v>
      </c>
      <c r="C258" s="10" t="s">
        <v>1979</v>
      </c>
      <c r="D258" s="10" t="s">
        <v>1980</v>
      </c>
      <c r="E258" s="10" t="s">
        <v>1981</v>
      </c>
      <c r="F258" s="10" t="s">
        <v>1982</v>
      </c>
      <c r="G258" s="17" t="s">
        <v>14</v>
      </c>
    </row>
    <row r="259" ht="15.75" customHeight="1">
      <c r="A259" s="8" t="s">
        <v>1983</v>
      </c>
      <c r="B259" s="9" t="s">
        <v>1984</v>
      </c>
      <c r="C259" s="10" t="s">
        <v>1985</v>
      </c>
      <c r="D259" s="10" t="s">
        <v>1986</v>
      </c>
      <c r="E259" s="10" t="s">
        <v>1987</v>
      </c>
      <c r="F259" s="10" t="s">
        <v>1988</v>
      </c>
      <c r="G259" s="17" t="s">
        <v>14</v>
      </c>
    </row>
    <row r="260" ht="15.75" customHeight="1">
      <c r="A260" s="8" t="s">
        <v>1995</v>
      </c>
      <c r="B260" s="9" t="s">
        <v>1996</v>
      </c>
      <c r="C260" s="10" t="s">
        <v>1997</v>
      </c>
      <c r="D260" s="10" t="s">
        <v>1998</v>
      </c>
      <c r="E260" s="10" t="s">
        <v>1999</v>
      </c>
      <c r="F260" s="10" t="s">
        <v>2000</v>
      </c>
      <c r="G260" s="17" t="s">
        <v>14</v>
      </c>
    </row>
    <row r="261" ht="15.75" customHeight="1">
      <c r="A261" s="8" t="s">
        <v>2001</v>
      </c>
      <c r="B261" s="9" t="s">
        <v>2002</v>
      </c>
      <c r="C261" s="10" t="s">
        <v>2003</v>
      </c>
      <c r="D261" s="10" t="s">
        <v>2004</v>
      </c>
      <c r="E261" s="10" t="s">
        <v>2005</v>
      </c>
      <c r="F261" s="10" t="s">
        <v>2006</v>
      </c>
      <c r="G261" s="17" t="s">
        <v>14</v>
      </c>
    </row>
    <row r="262" ht="15.75" customHeight="1">
      <c r="A262" s="8" t="s">
        <v>9758</v>
      </c>
      <c r="B262" s="9" t="s">
        <v>9759</v>
      </c>
      <c r="C262" s="10" t="s">
        <v>980</v>
      </c>
      <c r="D262" s="10" t="s">
        <v>9760</v>
      </c>
      <c r="E262" s="10" t="s">
        <v>9761</v>
      </c>
      <c r="F262" s="10" t="s">
        <v>9762</v>
      </c>
      <c r="G262" s="17" t="s">
        <v>14</v>
      </c>
    </row>
    <row r="263" ht="15.75" customHeight="1">
      <c r="A263" s="8" t="s">
        <v>2007</v>
      </c>
      <c r="B263" s="9" t="s">
        <v>2008</v>
      </c>
      <c r="C263" s="10" t="s">
        <v>17</v>
      </c>
      <c r="D263" s="10" t="s">
        <v>2009</v>
      </c>
      <c r="E263" s="10" t="s">
        <v>2010</v>
      </c>
      <c r="F263" s="10" t="s">
        <v>2011</v>
      </c>
      <c r="G263" s="17" t="s">
        <v>14</v>
      </c>
    </row>
    <row r="264" ht="15.75" customHeight="1">
      <c r="A264" s="8" t="s">
        <v>2012</v>
      </c>
      <c r="B264" s="9" t="s">
        <v>2013</v>
      </c>
      <c r="C264" s="10" t="s">
        <v>2014</v>
      </c>
      <c r="D264" s="10" t="s">
        <v>2015</v>
      </c>
      <c r="E264" s="10" t="s">
        <v>2016</v>
      </c>
      <c r="F264" s="10" t="s">
        <v>2017</v>
      </c>
      <c r="G264" s="17" t="s">
        <v>14</v>
      </c>
    </row>
    <row r="265" ht="15.75" customHeight="1">
      <c r="A265" s="8" t="s">
        <v>2030</v>
      </c>
      <c r="B265" s="9" t="s">
        <v>2031</v>
      </c>
      <c r="C265" s="10" t="s">
        <v>2032</v>
      </c>
      <c r="D265" s="10" t="s">
        <v>2033</v>
      </c>
      <c r="E265" s="10" t="s">
        <v>2034</v>
      </c>
      <c r="F265" s="10" t="s">
        <v>2035</v>
      </c>
      <c r="G265" s="17" t="s">
        <v>14</v>
      </c>
    </row>
    <row r="266" ht="15.75" customHeight="1">
      <c r="A266" s="8" t="s">
        <v>2042</v>
      </c>
      <c r="B266" s="9" t="s">
        <v>2043</v>
      </c>
      <c r="C266" s="10" t="s">
        <v>2044</v>
      </c>
      <c r="D266" s="10" t="s">
        <v>2045</v>
      </c>
      <c r="E266" s="10" t="s">
        <v>2046</v>
      </c>
      <c r="F266" s="10" t="s">
        <v>2047</v>
      </c>
      <c r="G266" s="17" t="s">
        <v>14</v>
      </c>
    </row>
    <row r="267" ht="15.75" customHeight="1">
      <c r="A267" s="8" t="s">
        <v>2066</v>
      </c>
      <c r="B267" s="9" t="s">
        <v>2067</v>
      </c>
      <c r="C267" s="10" t="s">
        <v>2068</v>
      </c>
      <c r="D267" s="10" t="s">
        <v>2069</v>
      </c>
      <c r="E267" s="10" t="s">
        <v>2070</v>
      </c>
      <c r="F267" s="10" t="s">
        <v>2071</v>
      </c>
      <c r="G267" s="17" t="s">
        <v>14</v>
      </c>
    </row>
    <row r="268" ht="15.75" customHeight="1">
      <c r="A268" s="8" t="s">
        <v>2078</v>
      </c>
      <c r="B268" s="9" t="s">
        <v>2079</v>
      </c>
      <c r="C268" s="10" t="s">
        <v>2080</v>
      </c>
      <c r="D268" s="10" t="s">
        <v>2081</v>
      </c>
      <c r="E268" s="10" t="s">
        <v>2082</v>
      </c>
      <c r="F268" s="10" t="s">
        <v>2083</v>
      </c>
      <c r="G268" s="17" t="s">
        <v>14</v>
      </c>
    </row>
    <row r="269" ht="15.75" customHeight="1">
      <c r="A269" s="8" t="s">
        <v>2084</v>
      </c>
      <c r="B269" s="9" t="s">
        <v>2085</v>
      </c>
      <c r="C269" s="10" t="s">
        <v>2086</v>
      </c>
      <c r="D269" s="10" t="s">
        <v>2087</v>
      </c>
      <c r="E269" s="10" t="s">
        <v>2088</v>
      </c>
      <c r="F269" s="10" t="s">
        <v>2089</v>
      </c>
      <c r="G269" s="17" t="s">
        <v>14</v>
      </c>
    </row>
    <row r="270" ht="15.75" customHeight="1">
      <c r="A270" s="8" t="s">
        <v>2096</v>
      </c>
      <c r="B270" s="9" t="s">
        <v>2097</v>
      </c>
      <c r="C270" s="10" t="s">
        <v>215</v>
      </c>
      <c r="D270" s="10" t="s">
        <v>2098</v>
      </c>
      <c r="E270" s="10" t="s">
        <v>2099</v>
      </c>
      <c r="F270" s="10" t="s">
        <v>2100</v>
      </c>
      <c r="G270" s="17" t="s">
        <v>14</v>
      </c>
    </row>
    <row r="271" ht="15.75" customHeight="1">
      <c r="A271" s="8" t="s">
        <v>2107</v>
      </c>
      <c r="B271" s="9" t="s">
        <v>2108</v>
      </c>
      <c r="C271" s="10" t="s">
        <v>2109</v>
      </c>
      <c r="D271" s="10" t="s">
        <v>2110</v>
      </c>
      <c r="E271" s="10" t="s">
        <v>2111</v>
      </c>
      <c r="F271" s="10" t="s">
        <v>2112</v>
      </c>
      <c r="G271" s="17" t="s">
        <v>14</v>
      </c>
    </row>
    <row r="272" ht="15.75" customHeight="1">
      <c r="A272" s="8" t="s">
        <v>2113</v>
      </c>
      <c r="B272" s="9" t="s">
        <v>2114</v>
      </c>
      <c r="C272" s="10" t="s">
        <v>2115</v>
      </c>
      <c r="D272" s="10" t="s">
        <v>2116</v>
      </c>
      <c r="E272" s="10" t="s">
        <v>2117</v>
      </c>
      <c r="F272" s="10" t="s">
        <v>2118</v>
      </c>
      <c r="G272" s="17" t="s">
        <v>14</v>
      </c>
    </row>
    <row r="273" ht="15.75" customHeight="1">
      <c r="A273" s="8" t="s">
        <v>2119</v>
      </c>
      <c r="B273" s="9" t="s">
        <v>2120</v>
      </c>
      <c r="C273" s="10" t="s">
        <v>2121</v>
      </c>
      <c r="D273" s="10" t="s">
        <v>2122</v>
      </c>
      <c r="E273" s="10" t="s">
        <v>2123</v>
      </c>
      <c r="F273" s="10" t="s">
        <v>2124</v>
      </c>
      <c r="G273" s="17" t="s">
        <v>14</v>
      </c>
    </row>
    <row r="274" ht="15.75" customHeight="1">
      <c r="A274" s="8" t="s">
        <v>2125</v>
      </c>
      <c r="B274" s="9" t="s">
        <v>2126</v>
      </c>
      <c r="C274" s="10" t="s">
        <v>2127</v>
      </c>
      <c r="D274" s="10" t="s">
        <v>2128</v>
      </c>
      <c r="E274" s="10" t="s">
        <v>2129</v>
      </c>
      <c r="F274" s="10" t="s">
        <v>2130</v>
      </c>
      <c r="G274" s="17" t="s">
        <v>14</v>
      </c>
    </row>
    <row r="275" ht="15.75" customHeight="1">
      <c r="A275" s="8" t="s">
        <v>2131</v>
      </c>
      <c r="B275" s="9" t="s">
        <v>2132</v>
      </c>
      <c r="C275" s="10" t="s">
        <v>2133</v>
      </c>
      <c r="D275" s="10" t="s">
        <v>2134</v>
      </c>
      <c r="E275" s="10" t="s">
        <v>2135</v>
      </c>
      <c r="F275" s="10" t="s">
        <v>2136</v>
      </c>
      <c r="G275" s="17" t="s">
        <v>14</v>
      </c>
    </row>
    <row r="276" ht="15.75" customHeight="1">
      <c r="A276" s="8" t="s">
        <v>2137</v>
      </c>
      <c r="B276" s="9" t="s">
        <v>2138</v>
      </c>
      <c r="C276" s="10" t="s">
        <v>2139</v>
      </c>
      <c r="D276" s="10" t="s">
        <v>2140</v>
      </c>
      <c r="E276" s="10" t="s">
        <v>2141</v>
      </c>
      <c r="F276" s="10" t="s">
        <v>2142</v>
      </c>
      <c r="G276" s="17" t="s">
        <v>14</v>
      </c>
    </row>
    <row r="277" ht="15.75" customHeight="1">
      <c r="A277" s="8" t="s">
        <v>2143</v>
      </c>
      <c r="B277" s="9" t="s">
        <v>2144</v>
      </c>
      <c r="C277" s="10" t="s">
        <v>2145</v>
      </c>
      <c r="D277" s="10" t="s">
        <v>2146</v>
      </c>
      <c r="E277" s="10" t="s">
        <v>2147</v>
      </c>
      <c r="F277" s="10" t="s">
        <v>2148</v>
      </c>
      <c r="G277" s="17" t="s">
        <v>14</v>
      </c>
    </row>
    <row r="278" ht="15.75" customHeight="1">
      <c r="A278" s="8" t="s">
        <v>2149</v>
      </c>
      <c r="B278" s="9" t="s">
        <v>2150</v>
      </c>
      <c r="C278" s="10" t="s">
        <v>2151</v>
      </c>
      <c r="D278" s="10" t="s">
        <v>2152</v>
      </c>
      <c r="E278" s="10" t="s">
        <v>2153</v>
      </c>
      <c r="F278" s="10" t="s">
        <v>2154</v>
      </c>
      <c r="G278" s="17" t="s">
        <v>14</v>
      </c>
    </row>
    <row r="279" ht="15.75" customHeight="1">
      <c r="A279" s="8" t="s">
        <v>9763</v>
      </c>
      <c r="B279" s="9" t="s">
        <v>9764</v>
      </c>
      <c r="C279" s="10" t="s">
        <v>9765</v>
      </c>
      <c r="D279" s="10" t="s">
        <v>9766</v>
      </c>
      <c r="E279" s="10" t="s">
        <v>9767</v>
      </c>
      <c r="F279" s="10" t="s">
        <v>9768</v>
      </c>
      <c r="G279" s="17" t="s">
        <v>14</v>
      </c>
    </row>
    <row r="280" ht="15.75" customHeight="1">
      <c r="A280" s="8" t="s">
        <v>2161</v>
      </c>
      <c r="B280" s="9" t="s">
        <v>2162</v>
      </c>
      <c r="C280" s="10" t="s">
        <v>2163</v>
      </c>
      <c r="D280" s="10" t="s">
        <v>2164</v>
      </c>
      <c r="E280" s="10" t="s">
        <v>2165</v>
      </c>
      <c r="F280" s="10" t="s">
        <v>2166</v>
      </c>
      <c r="G280" s="17" t="s">
        <v>14</v>
      </c>
    </row>
    <row r="281" ht="15.75" customHeight="1">
      <c r="A281" s="8" t="s">
        <v>9769</v>
      </c>
      <c r="B281" s="9" t="s">
        <v>9770</v>
      </c>
      <c r="C281" s="10" t="s">
        <v>9771</v>
      </c>
      <c r="D281" s="10" t="s">
        <v>9772</v>
      </c>
      <c r="E281" s="10" t="s">
        <v>9773</v>
      </c>
      <c r="F281" s="10" t="s">
        <v>9774</v>
      </c>
      <c r="G281" s="17" t="s">
        <v>14</v>
      </c>
    </row>
    <row r="282" ht="15.75" customHeight="1">
      <c r="A282" s="8" t="s">
        <v>2167</v>
      </c>
      <c r="B282" s="9" t="s">
        <v>2168</v>
      </c>
      <c r="C282" s="10" t="s">
        <v>2169</v>
      </c>
      <c r="D282" s="10" t="s">
        <v>2170</v>
      </c>
      <c r="E282" s="10" t="s">
        <v>2171</v>
      </c>
      <c r="F282" s="10" t="s">
        <v>2172</v>
      </c>
      <c r="G282" s="17" t="s">
        <v>14</v>
      </c>
    </row>
    <row r="283" ht="15.75" customHeight="1">
      <c r="A283" s="8" t="s">
        <v>9775</v>
      </c>
      <c r="B283" s="9" t="s">
        <v>9776</v>
      </c>
      <c r="C283" s="10" t="s">
        <v>9777</v>
      </c>
      <c r="D283" s="10" t="s">
        <v>9778</v>
      </c>
      <c r="E283" s="10" t="s">
        <v>9779</v>
      </c>
      <c r="F283" s="10" t="s">
        <v>9780</v>
      </c>
      <c r="G283" s="17" t="s">
        <v>14</v>
      </c>
    </row>
    <row r="284" ht="15.75" customHeight="1">
      <c r="A284" s="8" t="s">
        <v>2190</v>
      </c>
      <c r="B284" s="9" t="s">
        <v>2191</v>
      </c>
      <c r="C284" s="10" t="s">
        <v>2192</v>
      </c>
      <c r="D284" s="10" t="s">
        <v>2193</v>
      </c>
      <c r="E284" s="10" t="s">
        <v>2194</v>
      </c>
      <c r="F284" s="10" t="s">
        <v>2195</v>
      </c>
      <c r="G284" s="17" t="s">
        <v>14</v>
      </c>
    </row>
    <row r="285" ht="15.75" customHeight="1">
      <c r="A285" s="8" t="s">
        <v>2202</v>
      </c>
      <c r="B285" s="9" t="s">
        <v>2203</v>
      </c>
      <c r="C285" s="10" t="s">
        <v>2204</v>
      </c>
      <c r="D285" s="10" t="s">
        <v>2205</v>
      </c>
      <c r="E285" s="10" t="s">
        <v>2206</v>
      </c>
      <c r="F285" s="10" t="s">
        <v>2207</v>
      </c>
      <c r="G285" s="17" t="s">
        <v>14</v>
      </c>
    </row>
    <row r="286" ht="15.75" customHeight="1">
      <c r="A286" s="8" t="s">
        <v>2208</v>
      </c>
      <c r="B286" s="9" t="s">
        <v>2209</v>
      </c>
      <c r="C286" s="10" t="s">
        <v>2210</v>
      </c>
      <c r="D286" s="10" t="s">
        <v>2211</v>
      </c>
      <c r="E286" s="10" t="s">
        <v>2212</v>
      </c>
      <c r="F286" s="10" t="s">
        <v>2213</v>
      </c>
      <c r="G286" s="17" t="s">
        <v>14</v>
      </c>
    </row>
    <row r="287" ht="15.75" customHeight="1">
      <c r="A287" s="8" t="s">
        <v>2214</v>
      </c>
      <c r="B287" s="9" t="s">
        <v>2215</v>
      </c>
      <c r="C287" s="10" t="s">
        <v>245</v>
      </c>
      <c r="D287" s="10" t="s">
        <v>2216</v>
      </c>
      <c r="E287" s="10" t="s">
        <v>2217</v>
      </c>
      <c r="F287" s="10" t="s">
        <v>2218</v>
      </c>
      <c r="G287" s="17" t="s">
        <v>14</v>
      </c>
    </row>
    <row r="288" ht="15.75" customHeight="1">
      <c r="A288" s="8" t="s">
        <v>2219</v>
      </c>
      <c r="B288" s="9" t="s">
        <v>2220</v>
      </c>
      <c r="C288" s="10" t="s">
        <v>2221</v>
      </c>
      <c r="D288" s="10" t="s">
        <v>2222</v>
      </c>
      <c r="E288" s="10" t="s">
        <v>2223</v>
      </c>
      <c r="F288" s="10" t="s">
        <v>2224</v>
      </c>
      <c r="G288" s="17" t="s">
        <v>104</v>
      </c>
    </row>
    <row r="289" ht="15.75" customHeight="1">
      <c r="A289" s="8" t="s">
        <v>2231</v>
      </c>
      <c r="B289" s="9" t="s">
        <v>2232</v>
      </c>
      <c r="C289" s="10" t="s">
        <v>2233</v>
      </c>
      <c r="D289" s="10" t="s">
        <v>2234</v>
      </c>
      <c r="E289" s="10" t="s">
        <v>2235</v>
      </c>
      <c r="F289" s="10" t="s">
        <v>2236</v>
      </c>
      <c r="G289" s="17" t="s">
        <v>104</v>
      </c>
    </row>
    <row r="290" ht="15.75" customHeight="1">
      <c r="A290" s="8" t="s">
        <v>2237</v>
      </c>
      <c r="B290" s="9" t="s">
        <v>2238</v>
      </c>
      <c r="C290" s="10" t="s">
        <v>2239</v>
      </c>
      <c r="D290" s="10" t="s">
        <v>2240</v>
      </c>
      <c r="E290" s="10" t="s">
        <v>2241</v>
      </c>
      <c r="F290" s="10" t="s">
        <v>2242</v>
      </c>
      <c r="G290" s="17" t="s">
        <v>14</v>
      </c>
    </row>
    <row r="291" ht="15.75" customHeight="1">
      <c r="A291" s="8" t="s">
        <v>2243</v>
      </c>
      <c r="B291" s="9" t="s">
        <v>2244</v>
      </c>
      <c r="C291" s="10" t="s">
        <v>2245</v>
      </c>
      <c r="D291" s="10" t="s">
        <v>2246</v>
      </c>
      <c r="E291" s="10" t="s">
        <v>2247</v>
      </c>
      <c r="F291" s="10" t="s">
        <v>2248</v>
      </c>
      <c r="G291" s="17" t="s">
        <v>14</v>
      </c>
    </row>
    <row r="292" ht="15.75" customHeight="1">
      <c r="A292" s="8" t="s">
        <v>2249</v>
      </c>
      <c r="B292" s="9" t="s">
        <v>2250</v>
      </c>
      <c r="C292" s="10" t="s">
        <v>2251</v>
      </c>
      <c r="D292" s="10" t="s">
        <v>2252</v>
      </c>
      <c r="E292" s="10" t="s">
        <v>2253</v>
      </c>
      <c r="F292" s="10" t="s">
        <v>2254</v>
      </c>
      <c r="G292" s="17" t="s">
        <v>14</v>
      </c>
    </row>
    <row r="293" ht="15.75" customHeight="1">
      <c r="A293" s="8" t="s">
        <v>2261</v>
      </c>
      <c r="B293" s="9" t="s">
        <v>2262</v>
      </c>
      <c r="C293" s="10" t="s">
        <v>2263</v>
      </c>
      <c r="D293" s="10" t="s">
        <v>2264</v>
      </c>
      <c r="E293" s="10" t="s">
        <v>2265</v>
      </c>
      <c r="F293" s="10" t="s">
        <v>2266</v>
      </c>
      <c r="G293" s="17" t="s">
        <v>14</v>
      </c>
    </row>
    <row r="294" ht="15.75" customHeight="1">
      <c r="A294" s="8" t="s">
        <v>9781</v>
      </c>
      <c r="B294" s="9" t="s">
        <v>9782</v>
      </c>
      <c r="C294" s="10" t="s">
        <v>9783</v>
      </c>
      <c r="D294" s="10" t="s">
        <v>9784</v>
      </c>
      <c r="E294" s="10" t="s">
        <v>9785</v>
      </c>
      <c r="F294" s="10" t="s">
        <v>9786</v>
      </c>
      <c r="G294" s="17" t="s">
        <v>14</v>
      </c>
    </row>
    <row r="295" ht="15.75" customHeight="1">
      <c r="A295" s="8" t="s">
        <v>2279</v>
      </c>
      <c r="B295" s="9" t="s">
        <v>2280</v>
      </c>
      <c r="C295" s="10" t="s">
        <v>2281</v>
      </c>
      <c r="D295" s="10" t="s">
        <v>2282</v>
      </c>
      <c r="E295" s="10" t="s">
        <v>2283</v>
      </c>
      <c r="F295" s="10" t="s">
        <v>2284</v>
      </c>
      <c r="G295" s="17" t="s">
        <v>14</v>
      </c>
    </row>
    <row r="296" ht="15.75" customHeight="1">
      <c r="A296" s="8" t="s">
        <v>2285</v>
      </c>
      <c r="B296" s="9" t="s">
        <v>2286</v>
      </c>
      <c r="C296" s="10" t="s">
        <v>1476</v>
      </c>
      <c r="D296" s="10" t="s">
        <v>2287</v>
      </c>
      <c r="E296" s="10" t="s">
        <v>2288</v>
      </c>
      <c r="F296" s="10" t="s">
        <v>2289</v>
      </c>
      <c r="G296" s="17" t="s">
        <v>14</v>
      </c>
    </row>
    <row r="297" ht="15.75" customHeight="1">
      <c r="A297" s="8" t="s">
        <v>2290</v>
      </c>
      <c r="B297" s="9" t="s">
        <v>2291</v>
      </c>
      <c r="C297" s="10" t="s">
        <v>2292</v>
      </c>
      <c r="D297" s="10" t="s">
        <v>2293</v>
      </c>
      <c r="E297" s="10" t="s">
        <v>2294</v>
      </c>
      <c r="F297" s="10" t="s">
        <v>2295</v>
      </c>
      <c r="G297" s="17" t="s">
        <v>14</v>
      </c>
    </row>
    <row r="298" ht="15.75" customHeight="1">
      <c r="A298" s="8" t="s">
        <v>2302</v>
      </c>
      <c r="B298" s="9" t="s">
        <v>2303</v>
      </c>
      <c r="C298" s="10" t="s">
        <v>2304</v>
      </c>
      <c r="D298" s="10" t="s">
        <v>2305</v>
      </c>
      <c r="E298" s="10" t="s">
        <v>2306</v>
      </c>
      <c r="F298" s="10" t="s">
        <v>2307</v>
      </c>
      <c r="G298" s="17" t="s">
        <v>14</v>
      </c>
    </row>
    <row r="299" ht="15.75" customHeight="1">
      <c r="A299" s="8" t="s">
        <v>2314</v>
      </c>
      <c r="B299" s="9" t="s">
        <v>2315</v>
      </c>
      <c r="C299" s="10" t="s">
        <v>2316</v>
      </c>
      <c r="D299" s="10" t="s">
        <v>30</v>
      </c>
      <c r="E299" s="10" t="s">
        <v>2317</v>
      </c>
      <c r="F299" s="10" t="s">
        <v>2318</v>
      </c>
      <c r="G299" s="17" t="s">
        <v>14</v>
      </c>
    </row>
    <row r="300" ht="15.75" customHeight="1">
      <c r="A300" s="8" t="s">
        <v>2325</v>
      </c>
      <c r="B300" s="9" t="s">
        <v>2326</v>
      </c>
      <c r="C300" s="10" t="s">
        <v>2327</v>
      </c>
      <c r="D300" s="10" t="s">
        <v>2328</v>
      </c>
      <c r="E300" s="10" t="s">
        <v>2329</v>
      </c>
      <c r="F300" s="10" t="s">
        <v>2330</v>
      </c>
      <c r="G300" s="17" t="s">
        <v>14</v>
      </c>
    </row>
    <row r="301" ht="15.75" customHeight="1">
      <c r="A301" s="8" t="s">
        <v>2331</v>
      </c>
      <c r="B301" s="9" t="s">
        <v>2332</v>
      </c>
      <c r="C301" s="10" t="s">
        <v>2333</v>
      </c>
      <c r="D301" s="10" t="s">
        <v>2334</v>
      </c>
      <c r="E301" s="10" t="s">
        <v>2335</v>
      </c>
      <c r="F301" s="10" t="s">
        <v>2336</v>
      </c>
      <c r="G301" s="17" t="s">
        <v>14</v>
      </c>
    </row>
    <row r="302" ht="15.75" customHeight="1">
      <c r="A302" s="8" t="s">
        <v>2337</v>
      </c>
      <c r="B302" s="9" t="s">
        <v>2338</v>
      </c>
      <c r="C302" s="10" t="s">
        <v>2339</v>
      </c>
      <c r="D302" s="10" t="s">
        <v>2340</v>
      </c>
      <c r="E302" s="10" t="s">
        <v>2341</v>
      </c>
      <c r="F302" s="10" t="s">
        <v>2342</v>
      </c>
      <c r="G302" s="17" t="s">
        <v>14</v>
      </c>
    </row>
    <row r="303" ht="15.75" customHeight="1">
      <c r="A303" s="8" t="s">
        <v>2343</v>
      </c>
      <c r="B303" s="9" t="s">
        <v>2344</v>
      </c>
      <c r="C303" s="10" t="s">
        <v>2345</v>
      </c>
      <c r="D303" s="10" t="s">
        <v>2346</v>
      </c>
      <c r="E303" s="10" t="s">
        <v>2347</v>
      </c>
      <c r="F303" s="10" t="s">
        <v>2348</v>
      </c>
      <c r="G303" s="17" t="s">
        <v>14</v>
      </c>
    </row>
    <row r="304" ht="15.75" customHeight="1">
      <c r="A304" s="8" t="s">
        <v>2349</v>
      </c>
      <c r="B304" s="9" t="s">
        <v>2350</v>
      </c>
      <c r="C304" s="10" t="s">
        <v>2351</v>
      </c>
      <c r="D304" s="10" t="s">
        <v>2352</v>
      </c>
      <c r="E304" s="10" t="s">
        <v>2353</v>
      </c>
      <c r="F304" s="10" t="s">
        <v>2354</v>
      </c>
      <c r="G304" s="17" t="s">
        <v>14</v>
      </c>
    </row>
    <row r="305" ht="15.75" customHeight="1">
      <c r="A305" s="8" t="s">
        <v>2361</v>
      </c>
      <c r="B305" s="9" t="s">
        <v>2362</v>
      </c>
      <c r="C305" s="10" t="s">
        <v>2363</v>
      </c>
      <c r="D305" s="10" t="s">
        <v>2364</v>
      </c>
      <c r="E305" s="10" t="s">
        <v>2365</v>
      </c>
      <c r="F305" s="10" t="s">
        <v>2366</v>
      </c>
      <c r="G305" s="17" t="s">
        <v>14</v>
      </c>
    </row>
    <row r="306" ht="15.75" customHeight="1">
      <c r="A306" s="8" t="s">
        <v>2367</v>
      </c>
      <c r="B306" s="9" t="s">
        <v>2368</v>
      </c>
      <c r="C306" s="10" t="s">
        <v>2369</v>
      </c>
      <c r="D306" s="10" t="s">
        <v>2370</v>
      </c>
      <c r="E306" s="10" t="s">
        <v>2371</v>
      </c>
      <c r="F306" s="10" t="s">
        <v>2372</v>
      </c>
      <c r="G306" s="17" t="s">
        <v>14</v>
      </c>
    </row>
    <row r="307" ht="15.75" customHeight="1">
      <c r="A307" s="8" t="s">
        <v>2373</v>
      </c>
      <c r="B307" s="9" t="s">
        <v>2374</v>
      </c>
      <c r="C307" s="10" t="s">
        <v>17</v>
      </c>
      <c r="D307" s="10" t="s">
        <v>2375</v>
      </c>
      <c r="E307" s="10" t="s">
        <v>2376</v>
      </c>
      <c r="F307" s="10" t="s">
        <v>2377</v>
      </c>
      <c r="G307" s="17" t="s">
        <v>14</v>
      </c>
    </row>
    <row r="308" ht="15.75" customHeight="1">
      <c r="A308" s="8" t="s">
        <v>2378</v>
      </c>
      <c r="B308" s="9" t="s">
        <v>2379</v>
      </c>
      <c r="C308" s="10" t="s">
        <v>2380</v>
      </c>
      <c r="D308" s="10" t="s">
        <v>2381</v>
      </c>
      <c r="E308" s="10" t="s">
        <v>2382</v>
      </c>
      <c r="F308" s="10" t="s">
        <v>2383</v>
      </c>
      <c r="G308" s="17" t="s">
        <v>14</v>
      </c>
    </row>
    <row r="309" ht="15.75" customHeight="1">
      <c r="A309" s="8" t="s">
        <v>2402</v>
      </c>
      <c r="B309" s="9" t="s">
        <v>2403</v>
      </c>
      <c r="C309" s="10" t="s">
        <v>2404</v>
      </c>
      <c r="D309" s="10" t="s">
        <v>2405</v>
      </c>
      <c r="E309" s="10" t="s">
        <v>2406</v>
      </c>
      <c r="F309" s="10" t="s">
        <v>2407</v>
      </c>
      <c r="G309" s="17" t="s">
        <v>14</v>
      </c>
    </row>
    <row r="310" ht="15.75" customHeight="1">
      <c r="A310" s="8" t="s">
        <v>2414</v>
      </c>
      <c r="B310" s="9" t="s">
        <v>2415</v>
      </c>
      <c r="C310" s="10" t="s">
        <v>2416</v>
      </c>
      <c r="D310" s="10" t="s">
        <v>2417</v>
      </c>
      <c r="E310" s="10" t="s">
        <v>2418</v>
      </c>
      <c r="F310" s="10" t="s">
        <v>2419</v>
      </c>
      <c r="G310" s="17" t="s">
        <v>14</v>
      </c>
    </row>
    <row r="311" ht="15.75" customHeight="1">
      <c r="A311" s="8" t="s">
        <v>2420</v>
      </c>
      <c r="B311" s="9" t="s">
        <v>2421</v>
      </c>
      <c r="C311" s="10" t="s">
        <v>2422</v>
      </c>
      <c r="D311" s="10" t="s">
        <v>30</v>
      </c>
      <c r="E311" s="10" t="s">
        <v>2423</v>
      </c>
      <c r="F311" s="10" t="s">
        <v>2424</v>
      </c>
      <c r="G311" s="17" t="s">
        <v>14</v>
      </c>
    </row>
    <row r="312" ht="15.75" customHeight="1">
      <c r="A312" s="8" t="s">
        <v>2425</v>
      </c>
      <c r="B312" s="9" t="s">
        <v>2426</v>
      </c>
      <c r="C312" s="10" t="s">
        <v>411</v>
      </c>
      <c r="D312" s="10" t="s">
        <v>2427</v>
      </c>
      <c r="E312" s="10" t="s">
        <v>2428</v>
      </c>
      <c r="F312" s="10" t="s">
        <v>2429</v>
      </c>
      <c r="G312" s="17" t="s">
        <v>14</v>
      </c>
    </row>
    <row r="313" ht="15.75" customHeight="1">
      <c r="A313" s="8" t="s">
        <v>2430</v>
      </c>
      <c r="B313" s="9" t="s">
        <v>2431</v>
      </c>
      <c r="C313" s="10" t="s">
        <v>2432</v>
      </c>
      <c r="D313" s="10" t="s">
        <v>2433</v>
      </c>
      <c r="E313" s="10" t="s">
        <v>2434</v>
      </c>
      <c r="F313" s="10" t="s">
        <v>2435</v>
      </c>
      <c r="G313" s="17" t="s">
        <v>14</v>
      </c>
    </row>
    <row r="314" ht="15.75" customHeight="1">
      <c r="A314" s="8" t="s">
        <v>2436</v>
      </c>
      <c r="B314" s="9" t="s">
        <v>2437</v>
      </c>
      <c r="C314" s="10" t="s">
        <v>2438</v>
      </c>
      <c r="D314" s="10" t="s">
        <v>2439</v>
      </c>
      <c r="E314" s="10" t="s">
        <v>2440</v>
      </c>
      <c r="F314" s="10" t="s">
        <v>2441</v>
      </c>
      <c r="G314" s="17" t="s">
        <v>14</v>
      </c>
    </row>
    <row r="315" ht="15.75" customHeight="1">
      <c r="A315" s="8" t="s">
        <v>2466</v>
      </c>
      <c r="B315" s="9" t="s">
        <v>2467</v>
      </c>
      <c r="C315" s="10" t="s">
        <v>2468</v>
      </c>
      <c r="D315" s="10" t="s">
        <v>2469</v>
      </c>
      <c r="E315" s="10" t="s">
        <v>2470</v>
      </c>
      <c r="F315" s="10" t="s">
        <v>2471</v>
      </c>
      <c r="G315" s="17" t="s">
        <v>14</v>
      </c>
    </row>
    <row r="316" ht="15.75" customHeight="1">
      <c r="A316" s="8" t="s">
        <v>2472</v>
      </c>
      <c r="B316" s="9" t="s">
        <v>2473</v>
      </c>
      <c r="C316" s="10" t="s">
        <v>2474</v>
      </c>
      <c r="D316" s="10" t="s">
        <v>2475</v>
      </c>
      <c r="E316" s="10" t="s">
        <v>2476</v>
      </c>
      <c r="F316" s="10" t="s">
        <v>2477</v>
      </c>
      <c r="G316" s="17" t="s">
        <v>14</v>
      </c>
    </row>
    <row r="317" ht="15.75" customHeight="1">
      <c r="A317" s="8" t="s">
        <v>2478</v>
      </c>
      <c r="B317" s="9" t="s">
        <v>2479</v>
      </c>
      <c r="C317" s="10" t="s">
        <v>2480</v>
      </c>
      <c r="D317" s="10" t="s">
        <v>2481</v>
      </c>
      <c r="E317" s="10" t="s">
        <v>2482</v>
      </c>
      <c r="F317" s="10" t="s">
        <v>2483</v>
      </c>
      <c r="G317" s="17" t="s">
        <v>14</v>
      </c>
    </row>
    <row r="318" ht="15.75" customHeight="1">
      <c r="A318" s="8" t="s">
        <v>2484</v>
      </c>
      <c r="B318" s="9" t="s">
        <v>2485</v>
      </c>
      <c r="C318" s="10" t="s">
        <v>2486</v>
      </c>
      <c r="D318" s="10" t="s">
        <v>2487</v>
      </c>
      <c r="E318" s="10" t="s">
        <v>2488</v>
      </c>
      <c r="F318" s="10" t="s">
        <v>2489</v>
      </c>
      <c r="G318" s="17" t="s">
        <v>104</v>
      </c>
    </row>
    <row r="319" ht="15.75" customHeight="1">
      <c r="A319" s="8" t="s">
        <v>2490</v>
      </c>
      <c r="B319" s="9" t="s">
        <v>2491</v>
      </c>
      <c r="C319" s="10" t="s">
        <v>17</v>
      </c>
      <c r="D319" s="10" t="s">
        <v>2492</v>
      </c>
      <c r="E319" s="10" t="s">
        <v>2493</v>
      </c>
      <c r="F319" s="10" t="s">
        <v>2494</v>
      </c>
      <c r="G319" s="17" t="s">
        <v>14</v>
      </c>
    </row>
    <row r="320" ht="15.75" customHeight="1">
      <c r="A320" s="8" t="s">
        <v>2495</v>
      </c>
      <c r="B320" s="9" t="s">
        <v>2496</v>
      </c>
      <c r="C320" s="10" t="s">
        <v>2497</v>
      </c>
      <c r="D320" s="10" t="s">
        <v>2498</v>
      </c>
      <c r="E320" s="10" t="s">
        <v>2499</v>
      </c>
      <c r="F320" s="10" t="s">
        <v>2500</v>
      </c>
      <c r="G320" s="17" t="s">
        <v>104</v>
      </c>
    </row>
    <row r="321" ht="15.75" customHeight="1">
      <c r="A321" s="8" t="s">
        <v>2501</v>
      </c>
      <c r="B321" s="9" t="s">
        <v>2502</v>
      </c>
      <c r="C321" s="10" t="s">
        <v>1672</v>
      </c>
      <c r="D321" s="10" t="s">
        <v>2503</v>
      </c>
      <c r="E321" s="10" t="s">
        <v>2504</v>
      </c>
      <c r="F321" s="10" t="s">
        <v>2505</v>
      </c>
      <c r="G321" s="17" t="s">
        <v>14</v>
      </c>
    </row>
    <row r="322" ht="15.75" customHeight="1">
      <c r="A322" s="8" t="s">
        <v>2506</v>
      </c>
      <c r="B322" s="9" t="s">
        <v>2507</v>
      </c>
      <c r="C322" s="10" t="s">
        <v>2508</v>
      </c>
      <c r="D322" s="10" t="s">
        <v>2509</v>
      </c>
      <c r="E322" s="10" t="s">
        <v>2510</v>
      </c>
      <c r="F322" s="10" t="s">
        <v>2511</v>
      </c>
      <c r="G322" s="17" t="s">
        <v>14</v>
      </c>
    </row>
    <row r="323" ht="15.75" customHeight="1">
      <c r="A323" s="8" t="s">
        <v>2512</v>
      </c>
      <c r="B323" s="9" t="s">
        <v>2513</v>
      </c>
      <c r="C323" s="10" t="s">
        <v>2514</v>
      </c>
      <c r="D323" s="10" t="s">
        <v>2515</v>
      </c>
      <c r="E323" s="10" t="s">
        <v>2516</v>
      </c>
      <c r="F323" s="10" t="s">
        <v>2517</v>
      </c>
      <c r="G323" s="17" t="s">
        <v>14</v>
      </c>
    </row>
    <row r="324" ht="15.75" customHeight="1">
      <c r="A324" s="8" t="s">
        <v>2518</v>
      </c>
      <c r="B324" s="9" t="s">
        <v>2519</v>
      </c>
      <c r="C324" s="10" t="s">
        <v>2520</v>
      </c>
      <c r="D324" s="10" t="s">
        <v>2521</v>
      </c>
      <c r="E324" s="10" t="s">
        <v>2522</v>
      </c>
      <c r="F324" s="10" t="s">
        <v>2523</v>
      </c>
      <c r="G324" s="17" t="s">
        <v>14</v>
      </c>
    </row>
    <row r="325" ht="15.75" customHeight="1">
      <c r="A325" s="8" t="s">
        <v>9787</v>
      </c>
      <c r="B325" s="9" t="s">
        <v>9788</v>
      </c>
      <c r="C325" s="10" t="s">
        <v>9789</v>
      </c>
      <c r="D325" s="10" t="s">
        <v>9790</v>
      </c>
      <c r="E325" s="10" t="s">
        <v>9791</v>
      </c>
      <c r="F325" s="10" t="s">
        <v>9792</v>
      </c>
      <c r="G325" s="17" t="s">
        <v>14</v>
      </c>
    </row>
    <row r="326" ht="15.75" customHeight="1">
      <c r="A326" s="8" t="s">
        <v>2553</v>
      </c>
      <c r="B326" s="9" t="s">
        <v>2554</v>
      </c>
      <c r="C326" s="10" t="s">
        <v>2555</v>
      </c>
      <c r="D326" s="10" t="s">
        <v>2556</v>
      </c>
      <c r="E326" s="10" t="s">
        <v>2557</v>
      </c>
      <c r="F326" s="10" t="s">
        <v>2558</v>
      </c>
      <c r="G326" s="17" t="s">
        <v>14</v>
      </c>
    </row>
    <row r="327" ht="15.75" customHeight="1">
      <c r="A327" s="8" t="s">
        <v>2559</v>
      </c>
      <c r="B327" s="9" t="s">
        <v>2560</v>
      </c>
      <c r="C327" s="10" t="s">
        <v>2561</v>
      </c>
      <c r="D327" s="10" t="s">
        <v>2562</v>
      </c>
      <c r="E327" s="10" t="s">
        <v>2563</v>
      </c>
      <c r="F327" s="10" t="s">
        <v>2564</v>
      </c>
      <c r="G327" s="17" t="s">
        <v>14</v>
      </c>
    </row>
    <row r="328" ht="15.75" customHeight="1">
      <c r="A328" s="8" t="s">
        <v>9793</v>
      </c>
      <c r="B328" s="9" t="s">
        <v>9794</v>
      </c>
      <c r="C328" s="10" t="s">
        <v>9795</v>
      </c>
      <c r="D328" s="10" t="s">
        <v>9796</v>
      </c>
      <c r="E328" s="10" t="s">
        <v>9797</v>
      </c>
      <c r="F328" s="10" t="s">
        <v>9798</v>
      </c>
      <c r="G328" s="17" t="s">
        <v>14</v>
      </c>
    </row>
    <row r="329" ht="15.75" customHeight="1">
      <c r="A329" s="8" t="s">
        <v>2576</v>
      </c>
      <c r="B329" s="9" t="s">
        <v>2577</v>
      </c>
      <c r="C329" s="10" t="s">
        <v>17</v>
      </c>
      <c r="D329" s="10" t="s">
        <v>2578</v>
      </c>
      <c r="E329" s="10" t="s">
        <v>2579</v>
      </c>
      <c r="F329" s="10" t="s">
        <v>2580</v>
      </c>
      <c r="G329" s="17" t="s">
        <v>14</v>
      </c>
    </row>
    <row r="330" ht="15.75" customHeight="1">
      <c r="A330" s="8" t="s">
        <v>2587</v>
      </c>
      <c r="B330" s="9" t="s">
        <v>2588</v>
      </c>
      <c r="C330" s="10" t="s">
        <v>2589</v>
      </c>
      <c r="D330" s="10" t="s">
        <v>2590</v>
      </c>
      <c r="E330" s="10" t="s">
        <v>2591</v>
      </c>
      <c r="F330" s="10" t="s">
        <v>2592</v>
      </c>
      <c r="G330" s="17" t="s">
        <v>14</v>
      </c>
    </row>
    <row r="331" ht="15.75" customHeight="1">
      <c r="A331" s="8" t="s">
        <v>2599</v>
      </c>
      <c r="B331" s="9" t="s">
        <v>2600</v>
      </c>
      <c r="C331" s="10" t="s">
        <v>2601</v>
      </c>
      <c r="D331" s="10" t="s">
        <v>2602</v>
      </c>
      <c r="E331" s="10" t="s">
        <v>2603</v>
      </c>
      <c r="F331" s="10" t="s">
        <v>2604</v>
      </c>
      <c r="G331" s="17" t="s">
        <v>14</v>
      </c>
    </row>
    <row r="332" ht="15.75" customHeight="1">
      <c r="A332" s="8" t="s">
        <v>2605</v>
      </c>
      <c r="B332" s="9" t="s">
        <v>2606</v>
      </c>
      <c r="C332" s="10" t="s">
        <v>2607</v>
      </c>
      <c r="D332" s="10" t="s">
        <v>2608</v>
      </c>
      <c r="E332" s="10" t="s">
        <v>2609</v>
      </c>
      <c r="F332" s="10" t="s">
        <v>2610</v>
      </c>
      <c r="G332" s="17" t="s">
        <v>14</v>
      </c>
    </row>
    <row r="333" ht="15.75" customHeight="1">
      <c r="A333" s="8" t="s">
        <v>2611</v>
      </c>
      <c r="B333" s="9" t="s">
        <v>2612</v>
      </c>
      <c r="C333" s="10" t="s">
        <v>2613</v>
      </c>
      <c r="D333" s="10" t="s">
        <v>2614</v>
      </c>
      <c r="E333" s="10" t="s">
        <v>2615</v>
      </c>
      <c r="F333" s="10" t="s">
        <v>2616</v>
      </c>
      <c r="G333" s="17" t="s">
        <v>14</v>
      </c>
    </row>
    <row r="334" ht="15.75" customHeight="1">
      <c r="A334" s="8" t="s">
        <v>2617</v>
      </c>
      <c r="B334" s="9" t="s">
        <v>2618</v>
      </c>
      <c r="C334" s="10" t="s">
        <v>2619</v>
      </c>
      <c r="D334" s="10" t="s">
        <v>2620</v>
      </c>
      <c r="E334" s="10" t="s">
        <v>2621</v>
      </c>
      <c r="F334" s="10" t="s">
        <v>2622</v>
      </c>
      <c r="G334" s="17" t="s">
        <v>14</v>
      </c>
    </row>
    <row r="335" ht="15.75" customHeight="1">
      <c r="A335" s="8" t="s">
        <v>2629</v>
      </c>
      <c r="B335" s="9" t="s">
        <v>2630</v>
      </c>
      <c r="C335" s="10" t="s">
        <v>2631</v>
      </c>
      <c r="D335" s="10" t="s">
        <v>2632</v>
      </c>
      <c r="E335" s="10" t="s">
        <v>2633</v>
      </c>
      <c r="F335" s="10" t="s">
        <v>2634</v>
      </c>
      <c r="G335" s="17" t="s">
        <v>104</v>
      </c>
    </row>
    <row r="336" ht="15.75" customHeight="1">
      <c r="A336" s="8" t="s">
        <v>2635</v>
      </c>
      <c r="B336" s="9" t="s">
        <v>2636</v>
      </c>
      <c r="C336" s="10" t="s">
        <v>2637</v>
      </c>
      <c r="D336" s="10" t="s">
        <v>2638</v>
      </c>
      <c r="E336" s="10" t="s">
        <v>2639</v>
      </c>
      <c r="F336" s="10" t="s">
        <v>2640</v>
      </c>
      <c r="G336" s="17" t="s">
        <v>14</v>
      </c>
    </row>
    <row r="337" ht="15.75" customHeight="1">
      <c r="A337" s="8" t="s">
        <v>2641</v>
      </c>
      <c r="B337" s="9" t="s">
        <v>2642</v>
      </c>
      <c r="C337" s="10" t="s">
        <v>2643</v>
      </c>
      <c r="D337" s="10" t="s">
        <v>2644</v>
      </c>
      <c r="E337" s="10" t="s">
        <v>2645</v>
      </c>
      <c r="F337" s="10" t="s">
        <v>2646</v>
      </c>
      <c r="G337" s="17" t="s">
        <v>14</v>
      </c>
    </row>
    <row r="338" ht="15.75" customHeight="1">
      <c r="A338" s="8" t="s">
        <v>2647</v>
      </c>
      <c r="B338" s="9" t="s">
        <v>2648</v>
      </c>
      <c r="C338" s="10" t="s">
        <v>2649</v>
      </c>
      <c r="D338" s="10" t="s">
        <v>2650</v>
      </c>
      <c r="E338" s="10" t="s">
        <v>2651</v>
      </c>
      <c r="F338" s="10" t="s">
        <v>2652</v>
      </c>
      <c r="G338" s="17" t="s">
        <v>14</v>
      </c>
    </row>
    <row r="339" ht="15.75" customHeight="1">
      <c r="A339" s="8" t="s">
        <v>9799</v>
      </c>
      <c r="B339" s="9" t="s">
        <v>9800</v>
      </c>
      <c r="C339" s="10" t="s">
        <v>9801</v>
      </c>
      <c r="D339" s="10" t="s">
        <v>9802</v>
      </c>
      <c r="E339" s="10" t="s">
        <v>9803</v>
      </c>
      <c r="F339" s="10" t="s">
        <v>9804</v>
      </c>
      <c r="G339" s="17" t="s">
        <v>14</v>
      </c>
    </row>
    <row r="340" ht="15.75" customHeight="1">
      <c r="A340" s="8" t="s">
        <v>2659</v>
      </c>
      <c r="B340" s="9" t="s">
        <v>2660</v>
      </c>
      <c r="C340" s="10" t="s">
        <v>2661</v>
      </c>
      <c r="D340" s="10" t="s">
        <v>2662</v>
      </c>
      <c r="E340" s="10" t="s">
        <v>2663</v>
      </c>
      <c r="F340" s="10" t="s">
        <v>2664</v>
      </c>
      <c r="G340" s="17" t="s">
        <v>14</v>
      </c>
    </row>
    <row r="341" ht="15.75" customHeight="1">
      <c r="A341" s="8" t="s">
        <v>2665</v>
      </c>
      <c r="B341" s="9" t="s">
        <v>2666</v>
      </c>
      <c r="C341" s="10" t="s">
        <v>2667</v>
      </c>
      <c r="D341" s="10" t="s">
        <v>2668</v>
      </c>
      <c r="E341" s="10" t="s">
        <v>2669</v>
      </c>
      <c r="F341" s="10" t="s">
        <v>2670</v>
      </c>
      <c r="G341" s="17" t="s">
        <v>14</v>
      </c>
    </row>
    <row r="342" ht="15.75" customHeight="1">
      <c r="A342" s="8" t="s">
        <v>2671</v>
      </c>
      <c r="B342" s="9" t="s">
        <v>2672</v>
      </c>
      <c r="C342" s="10" t="s">
        <v>2673</v>
      </c>
      <c r="D342" s="10" t="s">
        <v>2674</v>
      </c>
      <c r="E342" s="10" t="s">
        <v>2675</v>
      </c>
      <c r="F342" s="10" t="s">
        <v>2676</v>
      </c>
      <c r="G342" s="17" t="s">
        <v>14</v>
      </c>
    </row>
    <row r="343" ht="15.75" customHeight="1">
      <c r="A343" s="8" t="s">
        <v>2683</v>
      </c>
      <c r="B343" s="9" t="s">
        <v>2684</v>
      </c>
      <c r="C343" s="10" t="s">
        <v>2685</v>
      </c>
      <c r="D343" s="10" t="s">
        <v>2686</v>
      </c>
      <c r="E343" s="10" t="s">
        <v>2687</v>
      </c>
      <c r="F343" s="10" t="s">
        <v>2688</v>
      </c>
      <c r="G343" s="17" t="s">
        <v>14</v>
      </c>
    </row>
    <row r="344" ht="15.75" customHeight="1">
      <c r="A344" s="8" t="s">
        <v>2695</v>
      </c>
      <c r="B344" s="9" t="s">
        <v>2696</v>
      </c>
      <c r="C344" s="10" t="s">
        <v>2697</v>
      </c>
      <c r="D344" s="10" t="s">
        <v>2698</v>
      </c>
      <c r="E344" s="10" t="s">
        <v>2699</v>
      </c>
      <c r="F344" s="10" t="s">
        <v>2700</v>
      </c>
      <c r="G344" s="17" t="s">
        <v>14</v>
      </c>
    </row>
    <row r="345" ht="15.75" customHeight="1">
      <c r="A345" s="16" t="s">
        <v>2701</v>
      </c>
      <c r="B345" s="9" t="s">
        <v>2702</v>
      </c>
      <c r="C345" s="10" t="s">
        <v>2703</v>
      </c>
      <c r="D345" s="10" t="s">
        <v>2704</v>
      </c>
      <c r="E345" s="10" t="s">
        <v>2705</v>
      </c>
      <c r="F345" s="10" t="s">
        <v>2706</v>
      </c>
      <c r="G345" s="17" t="s">
        <v>14</v>
      </c>
    </row>
    <row r="346" ht="15.75" customHeight="1">
      <c r="A346" s="8" t="s">
        <v>2707</v>
      </c>
      <c r="B346" s="9" t="s">
        <v>2708</v>
      </c>
      <c r="C346" s="10" t="s">
        <v>2709</v>
      </c>
      <c r="D346" s="10" t="s">
        <v>2710</v>
      </c>
      <c r="E346" s="10" t="s">
        <v>2711</v>
      </c>
      <c r="F346" s="10" t="s">
        <v>2712</v>
      </c>
      <c r="G346" s="17" t="s">
        <v>104</v>
      </c>
    </row>
    <row r="347" ht="15.75" customHeight="1">
      <c r="A347" s="8" t="s">
        <v>2713</v>
      </c>
      <c r="B347" s="9" t="s">
        <v>2714</v>
      </c>
      <c r="C347" s="10" t="s">
        <v>2715</v>
      </c>
      <c r="D347" s="10" t="s">
        <v>2716</v>
      </c>
      <c r="E347" s="10" t="s">
        <v>2717</v>
      </c>
      <c r="F347" s="10" t="s">
        <v>2718</v>
      </c>
      <c r="G347" s="17" t="s">
        <v>14</v>
      </c>
    </row>
    <row r="348" ht="15.75" customHeight="1">
      <c r="A348" s="8" t="s">
        <v>2719</v>
      </c>
      <c r="B348" s="9" t="s">
        <v>2720</v>
      </c>
      <c r="C348" s="10" t="s">
        <v>2721</v>
      </c>
      <c r="D348" s="10" t="s">
        <v>2722</v>
      </c>
      <c r="E348" s="10" t="s">
        <v>2723</v>
      </c>
      <c r="F348" s="10" t="s">
        <v>2724</v>
      </c>
      <c r="G348" s="17" t="s">
        <v>14</v>
      </c>
    </row>
    <row r="349" ht="15.75" customHeight="1">
      <c r="A349" s="8" t="s">
        <v>9805</v>
      </c>
      <c r="B349" s="9" t="s">
        <v>9806</v>
      </c>
      <c r="C349" s="10" t="s">
        <v>9807</v>
      </c>
      <c r="D349" s="10" t="s">
        <v>9808</v>
      </c>
      <c r="E349" s="10" t="s">
        <v>9809</v>
      </c>
      <c r="F349" s="10" t="s">
        <v>9810</v>
      </c>
      <c r="G349" s="17" t="s">
        <v>14</v>
      </c>
    </row>
    <row r="350" ht="15.75" customHeight="1">
      <c r="A350" s="8" t="s">
        <v>2737</v>
      </c>
      <c r="B350" s="9" t="s">
        <v>2738</v>
      </c>
      <c r="C350" s="10" t="s">
        <v>2739</v>
      </c>
      <c r="D350" s="10" t="s">
        <v>2740</v>
      </c>
      <c r="E350" s="10" t="s">
        <v>2741</v>
      </c>
      <c r="F350" s="10" t="s">
        <v>2742</v>
      </c>
      <c r="G350" s="17" t="s">
        <v>14</v>
      </c>
    </row>
    <row r="351" ht="15.75" customHeight="1">
      <c r="A351" s="8" t="s">
        <v>2743</v>
      </c>
      <c r="B351" s="9" t="s">
        <v>2744</v>
      </c>
      <c r="C351" s="10" t="s">
        <v>2745</v>
      </c>
      <c r="D351" s="10" t="s">
        <v>2746</v>
      </c>
      <c r="E351" s="10" t="s">
        <v>2747</v>
      </c>
      <c r="F351" s="10" t="s">
        <v>2748</v>
      </c>
      <c r="G351" s="17" t="s">
        <v>14</v>
      </c>
    </row>
    <row r="352" ht="15.75" customHeight="1">
      <c r="A352" s="8" t="s">
        <v>2755</v>
      </c>
      <c r="B352" s="9" t="s">
        <v>2756</v>
      </c>
      <c r="C352" s="10" t="s">
        <v>1027</v>
      </c>
      <c r="D352" s="10" t="s">
        <v>2757</v>
      </c>
      <c r="E352" s="10" t="s">
        <v>2758</v>
      </c>
      <c r="F352" s="10" t="s">
        <v>2759</v>
      </c>
      <c r="G352" s="17" t="s">
        <v>14</v>
      </c>
    </row>
    <row r="353" ht="15.75" customHeight="1">
      <c r="A353" s="8" t="s">
        <v>2760</v>
      </c>
      <c r="B353" s="9" t="s">
        <v>2761</v>
      </c>
      <c r="C353" s="10" t="s">
        <v>340</v>
      </c>
      <c r="D353" s="10" t="s">
        <v>2762</v>
      </c>
      <c r="E353" s="10" t="s">
        <v>2763</v>
      </c>
      <c r="F353" s="10" t="s">
        <v>2764</v>
      </c>
      <c r="G353" s="17" t="s">
        <v>14</v>
      </c>
    </row>
    <row r="354" ht="15.75" customHeight="1">
      <c r="A354" s="8" t="s">
        <v>9811</v>
      </c>
      <c r="B354" s="9" t="s">
        <v>9812</v>
      </c>
      <c r="C354" s="10" t="s">
        <v>17</v>
      </c>
      <c r="D354" s="10" t="s">
        <v>9813</v>
      </c>
      <c r="E354" s="10" t="s">
        <v>9814</v>
      </c>
      <c r="F354" s="10" t="s">
        <v>9815</v>
      </c>
      <c r="G354" s="17" t="s">
        <v>14</v>
      </c>
    </row>
    <row r="355" ht="15.75" customHeight="1">
      <c r="A355" s="8" t="s">
        <v>2765</v>
      </c>
      <c r="B355" s="9" t="s">
        <v>2766</v>
      </c>
      <c r="C355" s="10" t="s">
        <v>2767</v>
      </c>
      <c r="D355" s="10" t="s">
        <v>2768</v>
      </c>
      <c r="E355" s="10" t="s">
        <v>2769</v>
      </c>
      <c r="F355" s="10" t="s">
        <v>2770</v>
      </c>
      <c r="G355" s="17" t="s">
        <v>14</v>
      </c>
    </row>
    <row r="356" ht="15.75" customHeight="1">
      <c r="A356" s="8" t="s">
        <v>2783</v>
      </c>
      <c r="B356" s="9" t="s">
        <v>2784</v>
      </c>
      <c r="C356" s="10" t="s">
        <v>2785</v>
      </c>
      <c r="D356" s="10" t="s">
        <v>2786</v>
      </c>
      <c r="E356" s="10" t="s">
        <v>2787</v>
      </c>
      <c r="F356" s="10" t="s">
        <v>2788</v>
      </c>
      <c r="G356" s="17" t="s">
        <v>14</v>
      </c>
    </row>
    <row r="357" ht="15.75" customHeight="1">
      <c r="A357" s="8" t="s">
        <v>2789</v>
      </c>
      <c r="B357" s="9" t="s">
        <v>2790</v>
      </c>
      <c r="C357" s="10" t="s">
        <v>2791</v>
      </c>
      <c r="D357" s="10" t="s">
        <v>2792</v>
      </c>
      <c r="E357" s="10" t="s">
        <v>2793</v>
      </c>
      <c r="F357" s="10" t="s">
        <v>2794</v>
      </c>
      <c r="G357" s="17" t="s">
        <v>104</v>
      </c>
    </row>
    <row r="358" ht="15.75" customHeight="1">
      <c r="A358" s="8" t="s">
        <v>2795</v>
      </c>
      <c r="B358" s="9" t="s">
        <v>2796</v>
      </c>
      <c r="C358" s="10" t="s">
        <v>2797</v>
      </c>
      <c r="D358" s="10" t="s">
        <v>2798</v>
      </c>
      <c r="E358" s="10" t="s">
        <v>2799</v>
      </c>
      <c r="F358" s="10" t="s">
        <v>2800</v>
      </c>
      <c r="G358" s="17" t="s">
        <v>14</v>
      </c>
    </row>
    <row r="359" ht="15.75" customHeight="1">
      <c r="A359" s="8" t="s">
        <v>2801</v>
      </c>
      <c r="B359" s="9" t="s">
        <v>2802</v>
      </c>
      <c r="C359" s="10" t="s">
        <v>2803</v>
      </c>
      <c r="D359" s="10" t="s">
        <v>2804</v>
      </c>
      <c r="E359" s="10" t="s">
        <v>2805</v>
      </c>
      <c r="F359" s="10" t="s">
        <v>2806</v>
      </c>
      <c r="G359" s="17" t="s">
        <v>14</v>
      </c>
    </row>
    <row r="360" ht="15.75" customHeight="1">
      <c r="A360" s="8" t="s">
        <v>9816</v>
      </c>
      <c r="B360" s="9" t="s">
        <v>9817</v>
      </c>
      <c r="C360" s="10" t="s">
        <v>9818</v>
      </c>
      <c r="D360" s="10" t="s">
        <v>9819</v>
      </c>
      <c r="E360" s="10" t="s">
        <v>9820</v>
      </c>
      <c r="F360" s="10" t="s">
        <v>9821</v>
      </c>
      <c r="G360" s="17" t="s">
        <v>14</v>
      </c>
    </row>
    <row r="361" ht="15.75" customHeight="1">
      <c r="A361" s="8" t="s">
        <v>2807</v>
      </c>
      <c r="B361" s="9" t="s">
        <v>2808</v>
      </c>
      <c r="C361" s="10" t="s">
        <v>2809</v>
      </c>
      <c r="D361" s="10" t="s">
        <v>2810</v>
      </c>
      <c r="E361" s="10" t="s">
        <v>2811</v>
      </c>
      <c r="F361" s="10" t="s">
        <v>2812</v>
      </c>
      <c r="G361" s="17" t="s">
        <v>104</v>
      </c>
    </row>
    <row r="362" ht="15.75" customHeight="1">
      <c r="A362" s="8" t="s">
        <v>2813</v>
      </c>
      <c r="B362" s="9" t="s">
        <v>2814</v>
      </c>
      <c r="C362" s="10" t="s">
        <v>2815</v>
      </c>
      <c r="D362" s="10" t="s">
        <v>2816</v>
      </c>
      <c r="E362" s="10" t="s">
        <v>2817</v>
      </c>
      <c r="F362" s="10" t="s">
        <v>2818</v>
      </c>
      <c r="G362" s="17" t="s">
        <v>14</v>
      </c>
    </row>
    <row r="363" ht="15.75" customHeight="1">
      <c r="A363" s="8" t="s">
        <v>2819</v>
      </c>
      <c r="B363" s="9" t="s">
        <v>2820</v>
      </c>
      <c r="C363" s="10" t="s">
        <v>2821</v>
      </c>
      <c r="D363" s="10" t="s">
        <v>2822</v>
      </c>
      <c r="E363" s="10" t="s">
        <v>2823</v>
      </c>
      <c r="F363" s="10" t="s">
        <v>2824</v>
      </c>
      <c r="G363" s="17" t="s">
        <v>14</v>
      </c>
    </row>
    <row r="364" ht="15.75" customHeight="1">
      <c r="A364" s="8" t="s">
        <v>2825</v>
      </c>
      <c r="B364" s="9" t="s">
        <v>2826</v>
      </c>
      <c r="C364" s="10" t="s">
        <v>215</v>
      </c>
      <c r="D364" s="10" t="s">
        <v>2827</v>
      </c>
      <c r="E364" s="10" t="s">
        <v>2828</v>
      </c>
      <c r="F364" s="10" t="s">
        <v>2829</v>
      </c>
      <c r="G364" s="17" t="s">
        <v>14</v>
      </c>
    </row>
    <row r="365" ht="15.75" customHeight="1">
      <c r="A365" s="8" t="s">
        <v>2830</v>
      </c>
      <c r="B365" s="9" t="s">
        <v>2831</v>
      </c>
      <c r="C365" s="10" t="s">
        <v>2832</v>
      </c>
      <c r="D365" s="10" t="s">
        <v>2833</v>
      </c>
      <c r="E365" s="10" t="s">
        <v>2834</v>
      </c>
      <c r="F365" s="10" t="s">
        <v>2835</v>
      </c>
      <c r="G365" s="17" t="s">
        <v>14</v>
      </c>
    </row>
    <row r="366" ht="15.75" customHeight="1">
      <c r="A366" s="8" t="s">
        <v>2842</v>
      </c>
      <c r="B366" s="9" t="s">
        <v>2843</v>
      </c>
      <c r="C366" s="10" t="s">
        <v>2844</v>
      </c>
      <c r="D366" s="10" t="s">
        <v>2845</v>
      </c>
      <c r="E366" s="10" t="s">
        <v>2846</v>
      </c>
      <c r="F366" s="10" t="s">
        <v>2847</v>
      </c>
      <c r="G366" s="17" t="s">
        <v>14</v>
      </c>
    </row>
    <row r="367" ht="15.75" customHeight="1">
      <c r="A367" s="8" t="s">
        <v>2848</v>
      </c>
      <c r="B367" s="9" t="s">
        <v>2849</v>
      </c>
      <c r="C367" s="10" t="s">
        <v>2850</v>
      </c>
      <c r="D367" s="10" t="s">
        <v>2851</v>
      </c>
      <c r="E367" s="10" t="s">
        <v>2852</v>
      </c>
      <c r="F367" s="10" t="s">
        <v>2853</v>
      </c>
      <c r="G367" s="17" t="s">
        <v>14</v>
      </c>
    </row>
    <row r="368" ht="15.75" customHeight="1">
      <c r="A368" s="8" t="s">
        <v>2854</v>
      </c>
      <c r="B368" s="9" t="s">
        <v>2855</v>
      </c>
      <c r="C368" s="10" t="s">
        <v>2856</v>
      </c>
      <c r="D368" s="10" t="s">
        <v>2857</v>
      </c>
      <c r="E368" s="10" t="s">
        <v>2858</v>
      </c>
      <c r="F368" s="10" t="s">
        <v>2859</v>
      </c>
      <c r="G368" s="17" t="s">
        <v>14</v>
      </c>
    </row>
    <row r="369" ht="15.75" customHeight="1">
      <c r="A369" s="8" t="s">
        <v>9822</v>
      </c>
      <c r="B369" s="9" t="s">
        <v>9823</v>
      </c>
      <c r="C369" s="10" t="s">
        <v>9824</v>
      </c>
      <c r="D369" s="10" t="s">
        <v>9825</v>
      </c>
      <c r="E369" s="10" t="s">
        <v>9826</v>
      </c>
      <c r="F369" s="10" t="s">
        <v>9827</v>
      </c>
      <c r="G369" s="17" t="s">
        <v>14</v>
      </c>
    </row>
    <row r="370" ht="15.75" customHeight="1">
      <c r="A370" s="8" t="s">
        <v>2872</v>
      </c>
      <c r="B370" s="9" t="s">
        <v>2873</v>
      </c>
      <c r="C370" s="10" t="s">
        <v>2874</v>
      </c>
      <c r="D370" s="10" t="s">
        <v>2875</v>
      </c>
      <c r="E370" s="10" t="s">
        <v>2876</v>
      </c>
      <c r="F370" s="10" t="s">
        <v>2877</v>
      </c>
      <c r="G370" s="17" t="s">
        <v>14</v>
      </c>
    </row>
    <row r="371" ht="15.75" customHeight="1">
      <c r="A371" s="8" t="s">
        <v>2878</v>
      </c>
      <c r="B371" s="9" t="s">
        <v>2879</v>
      </c>
      <c r="C371" s="10" t="s">
        <v>2880</v>
      </c>
      <c r="D371" s="10" t="s">
        <v>2881</v>
      </c>
      <c r="E371" s="10" t="s">
        <v>2882</v>
      </c>
      <c r="F371" s="10" t="s">
        <v>2883</v>
      </c>
      <c r="G371" s="17" t="s">
        <v>14</v>
      </c>
    </row>
    <row r="372" ht="15.75" customHeight="1">
      <c r="A372" s="8" t="s">
        <v>2884</v>
      </c>
      <c r="B372" s="9" t="s">
        <v>2885</v>
      </c>
      <c r="C372" s="10" t="s">
        <v>2886</v>
      </c>
      <c r="D372" s="10" t="s">
        <v>2887</v>
      </c>
      <c r="E372" s="10" t="s">
        <v>2888</v>
      </c>
      <c r="F372" s="10" t="s">
        <v>2889</v>
      </c>
      <c r="G372" s="17" t="s">
        <v>14</v>
      </c>
    </row>
    <row r="373" ht="15.75" customHeight="1">
      <c r="A373" s="8" t="s">
        <v>2895</v>
      </c>
      <c r="B373" s="9" t="s">
        <v>2896</v>
      </c>
      <c r="C373" s="10" t="s">
        <v>340</v>
      </c>
      <c r="D373" s="10" t="s">
        <v>2897</v>
      </c>
      <c r="E373" s="10" t="s">
        <v>2898</v>
      </c>
      <c r="F373" s="10" t="s">
        <v>2899</v>
      </c>
      <c r="G373" s="17" t="s">
        <v>14</v>
      </c>
    </row>
    <row r="374" ht="15.75" customHeight="1">
      <c r="A374" s="8" t="s">
        <v>2900</v>
      </c>
      <c r="B374" s="9" t="s">
        <v>2901</v>
      </c>
      <c r="C374" s="10" t="s">
        <v>2902</v>
      </c>
      <c r="D374" s="10" t="s">
        <v>2903</v>
      </c>
      <c r="E374" s="10" t="s">
        <v>2904</v>
      </c>
      <c r="F374" s="10" t="s">
        <v>2905</v>
      </c>
      <c r="G374" s="17" t="s">
        <v>14</v>
      </c>
    </row>
    <row r="375" ht="15.75" customHeight="1">
      <c r="A375" s="8" t="s">
        <v>2906</v>
      </c>
      <c r="B375" s="9" t="s">
        <v>2907</v>
      </c>
      <c r="C375" s="10" t="s">
        <v>2908</v>
      </c>
      <c r="D375" s="10" t="s">
        <v>2909</v>
      </c>
      <c r="E375" s="10" t="s">
        <v>2910</v>
      </c>
      <c r="F375" s="10" t="s">
        <v>2911</v>
      </c>
      <c r="G375" s="17" t="s">
        <v>14</v>
      </c>
    </row>
    <row r="376" ht="15.75" customHeight="1">
      <c r="A376" s="8" t="s">
        <v>2912</v>
      </c>
      <c r="B376" s="9" t="s">
        <v>2913</v>
      </c>
      <c r="C376" s="10" t="s">
        <v>2914</v>
      </c>
      <c r="D376" s="10" t="s">
        <v>2915</v>
      </c>
      <c r="E376" s="10" t="s">
        <v>2916</v>
      </c>
      <c r="F376" s="10" t="s">
        <v>2917</v>
      </c>
      <c r="G376" s="17" t="s">
        <v>14</v>
      </c>
    </row>
    <row r="377" ht="15.75" customHeight="1">
      <c r="A377" s="8" t="s">
        <v>2918</v>
      </c>
      <c r="B377" s="9" t="s">
        <v>2919</v>
      </c>
      <c r="C377" s="10" t="s">
        <v>2920</v>
      </c>
      <c r="D377" s="10" t="s">
        <v>2921</v>
      </c>
      <c r="E377" s="10" t="s">
        <v>2922</v>
      </c>
      <c r="F377" s="10" t="s">
        <v>2923</v>
      </c>
      <c r="G377" s="17" t="s">
        <v>14</v>
      </c>
    </row>
    <row r="378" ht="15.75" customHeight="1">
      <c r="A378" s="8" t="s">
        <v>2924</v>
      </c>
      <c r="B378" s="9" t="s">
        <v>2925</v>
      </c>
      <c r="C378" s="10" t="s">
        <v>2926</v>
      </c>
      <c r="D378" s="10" t="s">
        <v>2927</v>
      </c>
      <c r="E378" s="10" t="s">
        <v>2928</v>
      </c>
      <c r="F378" s="10" t="s">
        <v>2929</v>
      </c>
      <c r="G378" s="17" t="s">
        <v>14</v>
      </c>
    </row>
    <row r="379" ht="15.75" customHeight="1">
      <c r="A379" s="8" t="s">
        <v>2930</v>
      </c>
      <c r="B379" s="9" t="s">
        <v>2931</v>
      </c>
      <c r="C379" s="10" t="s">
        <v>2932</v>
      </c>
      <c r="D379" s="10" t="s">
        <v>2933</v>
      </c>
      <c r="E379" s="10" t="s">
        <v>2934</v>
      </c>
      <c r="F379" s="10" t="s">
        <v>2935</v>
      </c>
      <c r="G379" s="17" t="s">
        <v>14</v>
      </c>
    </row>
    <row r="380" ht="15.75" customHeight="1">
      <c r="A380" s="8" t="s">
        <v>2936</v>
      </c>
      <c r="B380" s="9" t="s">
        <v>2937</v>
      </c>
      <c r="C380" s="10" t="s">
        <v>2938</v>
      </c>
      <c r="D380" s="10" t="s">
        <v>2939</v>
      </c>
      <c r="E380" s="10" t="s">
        <v>2940</v>
      </c>
      <c r="F380" s="10" t="s">
        <v>2941</v>
      </c>
      <c r="G380" s="17" t="s">
        <v>14</v>
      </c>
    </row>
    <row r="381" ht="15.75" customHeight="1">
      <c r="A381" s="8" t="s">
        <v>9828</v>
      </c>
      <c r="B381" s="9" t="s">
        <v>9829</v>
      </c>
      <c r="C381" s="10" t="s">
        <v>9830</v>
      </c>
      <c r="D381" s="10" t="s">
        <v>9831</v>
      </c>
      <c r="E381" s="10" t="s">
        <v>9832</v>
      </c>
      <c r="F381" s="10" t="s">
        <v>9833</v>
      </c>
      <c r="G381" s="17" t="s">
        <v>14</v>
      </c>
    </row>
    <row r="382" ht="15.75" customHeight="1">
      <c r="A382" s="8" t="s">
        <v>2942</v>
      </c>
      <c r="B382" s="9" t="s">
        <v>2943</v>
      </c>
      <c r="C382" s="10" t="s">
        <v>2944</v>
      </c>
      <c r="D382" s="10" t="s">
        <v>2945</v>
      </c>
      <c r="E382" s="10" t="s">
        <v>2946</v>
      </c>
      <c r="F382" s="10" t="s">
        <v>2947</v>
      </c>
      <c r="G382" s="17" t="s">
        <v>14</v>
      </c>
    </row>
    <row r="383" ht="15.75" customHeight="1">
      <c r="A383" s="8" t="s">
        <v>2948</v>
      </c>
      <c r="B383" s="9" t="s">
        <v>2949</v>
      </c>
      <c r="C383" s="10" t="s">
        <v>2950</v>
      </c>
      <c r="D383" s="10" t="s">
        <v>2951</v>
      </c>
      <c r="E383" s="10" t="s">
        <v>2952</v>
      </c>
      <c r="F383" s="10" t="s">
        <v>2953</v>
      </c>
      <c r="G383" s="17" t="s">
        <v>14</v>
      </c>
    </row>
    <row r="384" ht="15.75" customHeight="1">
      <c r="A384" s="8" t="s">
        <v>2954</v>
      </c>
      <c r="B384" s="9" t="s">
        <v>2955</v>
      </c>
      <c r="C384" s="10" t="s">
        <v>2956</v>
      </c>
      <c r="D384" s="10" t="s">
        <v>2957</v>
      </c>
      <c r="E384" s="10" t="s">
        <v>2958</v>
      </c>
      <c r="F384" s="10" t="s">
        <v>2959</v>
      </c>
      <c r="G384" s="17" t="s">
        <v>14</v>
      </c>
    </row>
    <row r="385" ht="15.75" customHeight="1">
      <c r="A385" s="8" t="s">
        <v>9531</v>
      </c>
      <c r="B385" s="9" t="s">
        <v>9532</v>
      </c>
      <c r="C385" s="10" t="s">
        <v>9533</v>
      </c>
      <c r="D385" s="10" t="s">
        <v>9534</v>
      </c>
      <c r="E385" s="10" t="s">
        <v>9535</v>
      </c>
      <c r="F385" s="10" t="s">
        <v>9536</v>
      </c>
      <c r="G385" s="17" t="s">
        <v>14</v>
      </c>
    </row>
    <row r="386" ht="15.75" customHeight="1">
      <c r="A386" s="8" t="s">
        <v>9543</v>
      </c>
      <c r="B386" s="9" t="s">
        <v>9544</v>
      </c>
      <c r="C386" s="10" t="s">
        <v>9545</v>
      </c>
      <c r="D386" s="10" t="s">
        <v>9546</v>
      </c>
      <c r="E386" s="10" t="s">
        <v>9547</v>
      </c>
      <c r="F386" s="10" t="s">
        <v>9548</v>
      </c>
      <c r="G386" s="17" t="s">
        <v>14</v>
      </c>
    </row>
    <row r="387" ht="15.75" customHeight="1">
      <c r="A387" s="8" t="s">
        <v>9549</v>
      </c>
      <c r="B387" s="9" t="s">
        <v>9550</v>
      </c>
      <c r="C387" s="10" t="s">
        <v>9551</v>
      </c>
      <c r="D387" s="10" t="s">
        <v>9552</v>
      </c>
      <c r="E387" s="10" t="s">
        <v>9553</v>
      </c>
      <c r="F387" s="10" t="s">
        <v>9554</v>
      </c>
      <c r="G387" s="17" t="s">
        <v>14</v>
      </c>
    </row>
    <row r="388" ht="15.75" customHeight="1">
      <c r="A388" s="8" t="s">
        <v>9555</v>
      </c>
      <c r="B388" s="9" t="s">
        <v>9556</v>
      </c>
      <c r="C388" s="10" t="s">
        <v>9557</v>
      </c>
      <c r="D388" s="10" t="s">
        <v>9558</v>
      </c>
      <c r="E388" s="10" t="s">
        <v>9559</v>
      </c>
      <c r="F388" s="10" t="s">
        <v>9560</v>
      </c>
      <c r="G388" s="17" t="s">
        <v>104</v>
      </c>
    </row>
    <row r="389" ht="15.75" customHeight="1">
      <c r="A389" s="8" t="s">
        <v>9834</v>
      </c>
      <c r="B389" s="9" t="s">
        <v>9835</v>
      </c>
      <c r="C389" s="10" t="s">
        <v>9836</v>
      </c>
      <c r="D389" s="10" t="s">
        <v>9837</v>
      </c>
      <c r="E389" s="10" t="s">
        <v>9838</v>
      </c>
      <c r="F389" s="10" t="s">
        <v>9839</v>
      </c>
      <c r="G389" s="17" t="s">
        <v>14</v>
      </c>
    </row>
    <row r="390" ht="15.75" customHeight="1">
      <c r="A390" s="8" t="s">
        <v>2966</v>
      </c>
      <c r="B390" s="9" t="s">
        <v>2967</v>
      </c>
      <c r="C390" s="10" t="s">
        <v>2968</v>
      </c>
      <c r="D390" s="10" t="s">
        <v>2969</v>
      </c>
      <c r="E390" s="10" t="s">
        <v>2970</v>
      </c>
      <c r="F390" s="10" t="s">
        <v>2971</v>
      </c>
      <c r="G390" s="17" t="s">
        <v>14</v>
      </c>
    </row>
    <row r="391" ht="15.75" customHeight="1">
      <c r="A391" s="8" t="s">
        <v>2972</v>
      </c>
      <c r="B391" s="9" t="s">
        <v>2973</v>
      </c>
      <c r="C391" s="10" t="s">
        <v>2974</v>
      </c>
      <c r="D391" s="10" t="s">
        <v>2975</v>
      </c>
      <c r="E391" s="10" t="s">
        <v>2976</v>
      </c>
      <c r="F391" s="10" t="s">
        <v>2977</v>
      </c>
      <c r="G391" s="17" t="s">
        <v>14</v>
      </c>
    </row>
    <row r="392" ht="15.75" customHeight="1">
      <c r="A392" s="8" t="s">
        <v>2978</v>
      </c>
      <c r="B392" s="9" t="s">
        <v>2979</v>
      </c>
      <c r="C392" s="10" t="s">
        <v>2980</v>
      </c>
      <c r="D392" s="10" t="s">
        <v>2981</v>
      </c>
      <c r="E392" s="10" t="s">
        <v>2982</v>
      </c>
      <c r="F392" s="10" t="s">
        <v>2983</v>
      </c>
      <c r="G392" s="17" t="s">
        <v>14</v>
      </c>
    </row>
    <row r="393" ht="15.75" customHeight="1">
      <c r="A393" s="8" t="s">
        <v>2990</v>
      </c>
      <c r="B393" s="9" t="s">
        <v>2991</v>
      </c>
      <c r="C393" s="10" t="s">
        <v>2992</v>
      </c>
      <c r="D393" s="10" t="s">
        <v>2993</v>
      </c>
      <c r="E393" s="10" t="s">
        <v>2994</v>
      </c>
      <c r="F393" s="10" t="s">
        <v>2995</v>
      </c>
      <c r="G393" s="17" t="s">
        <v>14</v>
      </c>
    </row>
    <row r="394" ht="15.75" customHeight="1">
      <c r="A394" s="8" t="s">
        <v>2996</v>
      </c>
      <c r="B394" s="9" t="s">
        <v>2997</v>
      </c>
      <c r="C394" s="10" t="s">
        <v>2998</v>
      </c>
      <c r="D394" s="10" t="s">
        <v>2999</v>
      </c>
      <c r="E394" s="10" t="s">
        <v>3000</v>
      </c>
      <c r="F394" s="10" t="s">
        <v>3001</v>
      </c>
      <c r="G394" s="17" t="s">
        <v>14</v>
      </c>
    </row>
    <row r="395" ht="15.75" customHeight="1">
      <c r="A395" s="8" t="s">
        <v>3002</v>
      </c>
      <c r="B395" s="9" t="s">
        <v>3003</v>
      </c>
      <c r="C395" s="10" t="s">
        <v>3004</v>
      </c>
      <c r="D395" s="10" t="s">
        <v>3005</v>
      </c>
      <c r="E395" s="10" t="s">
        <v>3006</v>
      </c>
      <c r="F395" s="10" t="s">
        <v>3007</v>
      </c>
      <c r="G395" s="17" t="s">
        <v>14</v>
      </c>
    </row>
    <row r="396" ht="15.75" customHeight="1">
      <c r="A396" s="8" t="s">
        <v>9840</v>
      </c>
      <c r="B396" s="9" t="s">
        <v>9841</v>
      </c>
      <c r="C396" s="10" t="s">
        <v>523</v>
      </c>
      <c r="D396" s="10" t="s">
        <v>9842</v>
      </c>
      <c r="E396" s="10" t="s">
        <v>9843</v>
      </c>
      <c r="F396" s="10" t="s">
        <v>9844</v>
      </c>
      <c r="G396" s="17" t="s">
        <v>14</v>
      </c>
    </row>
    <row r="397" ht="15.75" customHeight="1">
      <c r="A397" s="8" t="s">
        <v>9845</v>
      </c>
      <c r="B397" s="9" t="s">
        <v>9846</v>
      </c>
      <c r="C397" s="10" t="s">
        <v>9847</v>
      </c>
      <c r="D397" s="10" t="s">
        <v>9848</v>
      </c>
      <c r="E397" s="10" t="s">
        <v>9849</v>
      </c>
      <c r="F397" s="10" t="s">
        <v>9850</v>
      </c>
      <c r="G397" s="17" t="s">
        <v>14</v>
      </c>
    </row>
    <row r="398" ht="15.75" customHeight="1">
      <c r="A398" s="8" t="s">
        <v>3036</v>
      </c>
      <c r="B398" s="9" t="s">
        <v>3037</v>
      </c>
      <c r="C398" s="10" t="s">
        <v>3038</v>
      </c>
      <c r="D398" s="10" t="s">
        <v>3039</v>
      </c>
      <c r="E398" s="10" t="s">
        <v>3040</v>
      </c>
      <c r="F398" s="10" t="s">
        <v>3041</v>
      </c>
      <c r="G398" s="17" t="s">
        <v>14</v>
      </c>
    </row>
    <row r="399" ht="15.75" customHeight="1">
      <c r="A399" s="8" t="s">
        <v>3042</v>
      </c>
      <c r="B399" s="9" t="s">
        <v>3043</v>
      </c>
      <c r="C399" s="10" t="s">
        <v>3044</v>
      </c>
      <c r="D399" s="10" t="s">
        <v>3045</v>
      </c>
      <c r="E399" s="10" t="s">
        <v>3046</v>
      </c>
      <c r="F399" s="10" t="s">
        <v>3047</v>
      </c>
      <c r="G399" s="17" t="s">
        <v>14</v>
      </c>
    </row>
    <row r="400" ht="15.75" customHeight="1">
      <c r="A400" s="8" t="s">
        <v>3054</v>
      </c>
      <c r="B400" s="9" t="s">
        <v>3055</v>
      </c>
      <c r="C400" s="10" t="s">
        <v>3056</v>
      </c>
      <c r="D400" s="10" t="s">
        <v>3057</v>
      </c>
      <c r="E400" s="10" t="s">
        <v>3058</v>
      </c>
      <c r="F400" s="10" t="s">
        <v>3059</v>
      </c>
      <c r="G400" s="17" t="s">
        <v>14</v>
      </c>
    </row>
    <row r="401" ht="15.75" customHeight="1">
      <c r="A401" s="8" t="s">
        <v>3060</v>
      </c>
      <c r="B401" s="9" t="s">
        <v>3061</v>
      </c>
      <c r="C401" s="10" t="s">
        <v>3062</v>
      </c>
      <c r="D401" s="10" t="s">
        <v>3063</v>
      </c>
      <c r="E401" s="10" t="s">
        <v>3064</v>
      </c>
      <c r="F401" s="10" t="s">
        <v>3065</v>
      </c>
      <c r="G401" s="17" t="s">
        <v>14</v>
      </c>
    </row>
    <row r="402" ht="15.75" customHeight="1">
      <c r="A402" s="8" t="s">
        <v>9851</v>
      </c>
      <c r="B402" s="9" t="s">
        <v>9852</v>
      </c>
      <c r="C402" s="10" t="s">
        <v>9853</v>
      </c>
      <c r="D402" s="10" t="s">
        <v>9854</v>
      </c>
      <c r="E402" s="10" t="s">
        <v>9855</v>
      </c>
      <c r="F402" s="10" t="s">
        <v>9856</v>
      </c>
      <c r="G402" s="17" t="s">
        <v>14</v>
      </c>
    </row>
    <row r="403" ht="15.75" customHeight="1">
      <c r="A403" s="8" t="s">
        <v>3078</v>
      </c>
      <c r="B403" s="9" t="s">
        <v>3079</v>
      </c>
      <c r="C403" s="10" t="s">
        <v>3080</v>
      </c>
      <c r="D403" s="10" t="s">
        <v>3081</v>
      </c>
      <c r="E403" s="10" t="s">
        <v>3082</v>
      </c>
      <c r="F403" s="10" t="s">
        <v>3083</v>
      </c>
      <c r="G403" s="17" t="s">
        <v>14</v>
      </c>
    </row>
    <row r="404" ht="15.75" customHeight="1">
      <c r="A404" s="8" t="s">
        <v>3084</v>
      </c>
      <c r="B404" s="9" t="s">
        <v>3085</v>
      </c>
      <c r="C404" s="10" t="s">
        <v>3086</v>
      </c>
      <c r="D404" s="10" t="s">
        <v>3087</v>
      </c>
      <c r="E404" s="10" t="s">
        <v>3088</v>
      </c>
      <c r="F404" s="10" t="s">
        <v>3089</v>
      </c>
      <c r="G404" s="17" t="s">
        <v>14</v>
      </c>
    </row>
    <row r="405" ht="15.75" customHeight="1">
      <c r="A405" s="8" t="s">
        <v>3090</v>
      </c>
      <c r="B405" s="9" t="s">
        <v>3091</v>
      </c>
      <c r="C405" s="10" t="s">
        <v>3092</v>
      </c>
      <c r="D405" s="10" t="s">
        <v>3093</v>
      </c>
      <c r="E405" s="10" t="s">
        <v>3094</v>
      </c>
      <c r="F405" s="10" t="s">
        <v>3095</v>
      </c>
      <c r="G405" s="17" t="s">
        <v>14</v>
      </c>
    </row>
    <row r="406" ht="15.75" customHeight="1">
      <c r="A406" s="8" t="s">
        <v>3096</v>
      </c>
      <c r="B406" s="9" t="s">
        <v>3097</v>
      </c>
      <c r="C406" s="10" t="s">
        <v>3098</v>
      </c>
      <c r="D406" s="10" t="s">
        <v>3099</v>
      </c>
      <c r="E406" s="10" t="s">
        <v>3100</v>
      </c>
      <c r="F406" s="10" t="s">
        <v>3101</v>
      </c>
      <c r="G406" s="17" t="s">
        <v>14</v>
      </c>
    </row>
    <row r="407" ht="15.75" customHeight="1">
      <c r="A407" s="8" t="s">
        <v>3102</v>
      </c>
      <c r="B407" s="9" t="s">
        <v>3103</v>
      </c>
      <c r="C407" s="10" t="s">
        <v>3104</v>
      </c>
      <c r="D407" s="10" t="s">
        <v>3105</v>
      </c>
      <c r="E407" s="10" t="s">
        <v>3106</v>
      </c>
      <c r="F407" s="10" t="s">
        <v>3107</v>
      </c>
      <c r="G407" s="17" t="s">
        <v>14</v>
      </c>
    </row>
    <row r="408" ht="15.75" customHeight="1">
      <c r="A408" s="8" t="s">
        <v>9857</v>
      </c>
      <c r="B408" s="9" t="s">
        <v>9858</v>
      </c>
      <c r="C408" s="10" t="s">
        <v>7273</v>
      </c>
      <c r="D408" s="10" t="s">
        <v>9859</v>
      </c>
      <c r="E408" s="10" t="s">
        <v>9860</v>
      </c>
      <c r="F408" s="10" t="s">
        <v>9861</v>
      </c>
      <c r="G408" s="17" t="s">
        <v>14</v>
      </c>
    </row>
    <row r="409" ht="15.75" customHeight="1">
      <c r="A409" s="8" t="s">
        <v>9862</v>
      </c>
      <c r="B409" s="9" t="s">
        <v>9863</v>
      </c>
      <c r="C409" s="10" t="s">
        <v>7810</v>
      </c>
      <c r="D409" s="10" t="s">
        <v>9864</v>
      </c>
      <c r="E409" s="10" t="s">
        <v>9865</v>
      </c>
      <c r="F409" s="10" t="s">
        <v>9866</v>
      </c>
      <c r="G409" s="17" t="s">
        <v>14</v>
      </c>
    </row>
    <row r="410" ht="15.75" customHeight="1">
      <c r="A410" s="8" t="s">
        <v>3108</v>
      </c>
      <c r="B410" s="9" t="s">
        <v>3109</v>
      </c>
      <c r="C410" s="10" t="s">
        <v>720</v>
      </c>
      <c r="D410" s="10" t="s">
        <v>3110</v>
      </c>
      <c r="E410" s="10" t="s">
        <v>3111</v>
      </c>
      <c r="F410" s="10" t="s">
        <v>3112</v>
      </c>
      <c r="G410" s="17" t="s">
        <v>14</v>
      </c>
    </row>
    <row r="411" ht="15.75" customHeight="1">
      <c r="A411" s="8" t="s">
        <v>3113</v>
      </c>
      <c r="B411" s="9" t="s">
        <v>3114</v>
      </c>
      <c r="C411" s="10" t="s">
        <v>3115</v>
      </c>
      <c r="D411" s="10" t="s">
        <v>3116</v>
      </c>
      <c r="E411" s="10" t="s">
        <v>3117</v>
      </c>
      <c r="F411" s="10" t="s">
        <v>3118</v>
      </c>
      <c r="G411" s="11" t="s">
        <v>14</v>
      </c>
    </row>
    <row r="412" ht="15.75" customHeight="1">
      <c r="A412" s="8" t="s">
        <v>9867</v>
      </c>
      <c r="B412" s="9" t="s">
        <v>9868</v>
      </c>
      <c r="C412" s="10" t="s">
        <v>9869</v>
      </c>
      <c r="D412" s="10" t="s">
        <v>9870</v>
      </c>
      <c r="E412" s="10" t="s">
        <v>9871</v>
      </c>
      <c r="F412" s="10" t="s">
        <v>9872</v>
      </c>
      <c r="G412" s="17" t="s">
        <v>14</v>
      </c>
    </row>
    <row r="413" ht="15.75" customHeight="1">
      <c r="A413" s="8" t="s">
        <v>3125</v>
      </c>
      <c r="B413" s="9" t="s">
        <v>3126</v>
      </c>
      <c r="C413" s="10" t="s">
        <v>3127</v>
      </c>
      <c r="D413" s="10" t="s">
        <v>3128</v>
      </c>
      <c r="E413" s="10" t="s">
        <v>3129</v>
      </c>
      <c r="F413" s="10" t="s">
        <v>3130</v>
      </c>
      <c r="G413" s="17" t="s">
        <v>14</v>
      </c>
    </row>
    <row r="414" ht="15.75" customHeight="1">
      <c r="A414" s="8" t="s">
        <v>3131</v>
      </c>
      <c r="B414" s="9" t="s">
        <v>3132</v>
      </c>
      <c r="C414" s="10" t="s">
        <v>3133</v>
      </c>
      <c r="D414" s="10" t="s">
        <v>3134</v>
      </c>
      <c r="E414" s="10" t="s">
        <v>3135</v>
      </c>
      <c r="F414" s="10" t="s">
        <v>3136</v>
      </c>
      <c r="G414" s="17" t="s">
        <v>14</v>
      </c>
    </row>
    <row r="415" ht="15.75" customHeight="1">
      <c r="A415" s="8" t="s">
        <v>3137</v>
      </c>
      <c r="B415" s="9" t="s">
        <v>3138</v>
      </c>
      <c r="C415" s="10" t="s">
        <v>263</v>
      </c>
      <c r="D415" s="10" t="s">
        <v>3139</v>
      </c>
      <c r="E415" s="10" t="s">
        <v>3140</v>
      </c>
      <c r="F415" s="10" t="s">
        <v>3141</v>
      </c>
      <c r="G415" s="17" t="s">
        <v>14</v>
      </c>
    </row>
    <row r="416" ht="15.75" customHeight="1">
      <c r="A416" s="8" t="s">
        <v>3142</v>
      </c>
      <c r="B416" s="9" t="s">
        <v>3143</v>
      </c>
      <c r="C416" s="10" t="s">
        <v>3144</v>
      </c>
      <c r="D416" s="10" t="s">
        <v>3145</v>
      </c>
      <c r="E416" s="10" t="s">
        <v>3146</v>
      </c>
      <c r="F416" s="10" t="s">
        <v>3147</v>
      </c>
      <c r="G416" s="17" t="s">
        <v>14</v>
      </c>
    </row>
    <row r="417" ht="15.75" customHeight="1">
      <c r="A417" s="8" t="s">
        <v>3148</v>
      </c>
      <c r="B417" s="9" t="s">
        <v>3149</v>
      </c>
      <c r="C417" s="10" t="s">
        <v>3150</v>
      </c>
      <c r="D417" s="10" t="s">
        <v>3151</v>
      </c>
      <c r="E417" s="10" t="s">
        <v>3152</v>
      </c>
      <c r="F417" s="10" t="s">
        <v>3153</v>
      </c>
      <c r="G417" s="17" t="s">
        <v>14</v>
      </c>
    </row>
    <row r="418" ht="15.75" customHeight="1">
      <c r="A418" s="8" t="s">
        <v>3154</v>
      </c>
      <c r="B418" s="9" t="s">
        <v>3155</v>
      </c>
      <c r="C418" s="10" t="s">
        <v>3156</v>
      </c>
      <c r="D418" s="10" t="s">
        <v>3157</v>
      </c>
      <c r="E418" s="10" t="s">
        <v>3158</v>
      </c>
      <c r="F418" s="10" t="s">
        <v>3159</v>
      </c>
      <c r="G418" s="17" t="s">
        <v>104</v>
      </c>
    </row>
    <row r="419" ht="15.75" customHeight="1">
      <c r="A419" s="8" t="s">
        <v>3160</v>
      </c>
      <c r="B419" s="9" t="s">
        <v>3161</v>
      </c>
      <c r="C419" s="10" t="s">
        <v>3162</v>
      </c>
      <c r="D419" s="10" t="s">
        <v>3163</v>
      </c>
      <c r="E419" s="10" t="s">
        <v>3164</v>
      </c>
      <c r="F419" s="10" t="s">
        <v>3165</v>
      </c>
      <c r="G419" s="17" t="s">
        <v>14</v>
      </c>
    </row>
    <row r="420" ht="15.75" customHeight="1">
      <c r="A420" s="8" t="s">
        <v>3172</v>
      </c>
      <c r="B420" s="9" t="s">
        <v>3173</v>
      </c>
      <c r="C420" s="10" t="s">
        <v>3174</v>
      </c>
      <c r="D420" s="10" t="s">
        <v>3175</v>
      </c>
      <c r="E420" s="10" t="s">
        <v>3176</v>
      </c>
      <c r="F420" s="10" t="s">
        <v>3177</v>
      </c>
      <c r="G420" s="17" t="s">
        <v>14</v>
      </c>
    </row>
    <row r="421" ht="15.75" customHeight="1">
      <c r="A421" s="8" t="s">
        <v>3184</v>
      </c>
      <c r="B421" s="9" t="s">
        <v>3185</v>
      </c>
      <c r="C421" s="10" t="s">
        <v>3186</v>
      </c>
      <c r="D421" s="10" t="s">
        <v>3187</v>
      </c>
      <c r="E421" s="10" t="s">
        <v>3188</v>
      </c>
      <c r="F421" s="10" t="s">
        <v>3189</v>
      </c>
      <c r="G421" s="17" t="s">
        <v>104</v>
      </c>
    </row>
    <row r="422" ht="15.75" customHeight="1">
      <c r="A422" s="8" t="s">
        <v>3207</v>
      </c>
      <c r="B422" s="9" t="s">
        <v>3208</v>
      </c>
      <c r="C422" s="10" t="s">
        <v>3209</v>
      </c>
      <c r="D422" s="10" t="s">
        <v>3210</v>
      </c>
      <c r="E422" s="10" t="s">
        <v>3211</v>
      </c>
      <c r="F422" s="10" t="s">
        <v>3212</v>
      </c>
      <c r="G422" s="17" t="s">
        <v>14</v>
      </c>
    </row>
    <row r="423" ht="15.75" customHeight="1">
      <c r="A423" s="8" t="s">
        <v>3213</v>
      </c>
      <c r="B423" s="9" t="s">
        <v>3214</v>
      </c>
      <c r="C423" s="10" t="s">
        <v>3215</v>
      </c>
      <c r="D423" s="10" t="s">
        <v>3216</v>
      </c>
      <c r="E423" s="10" t="s">
        <v>3217</v>
      </c>
      <c r="F423" s="10" t="s">
        <v>3218</v>
      </c>
      <c r="G423" s="17" t="s">
        <v>14</v>
      </c>
    </row>
    <row r="424" ht="15.75" customHeight="1">
      <c r="A424" s="8" t="s">
        <v>3219</v>
      </c>
      <c r="B424" s="9" t="s">
        <v>3220</v>
      </c>
      <c r="C424" s="10" t="s">
        <v>3221</v>
      </c>
      <c r="D424" s="10" t="s">
        <v>3222</v>
      </c>
      <c r="E424" s="10" t="s">
        <v>3223</v>
      </c>
      <c r="F424" s="10" t="s">
        <v>3224</v>
      </c>
      <c r="G424" s="17" t="s">
        <v>14</v>
      </c>
    </row>
    <row r="425" ht="15.75" customHeight="1">
      <c r="A425" s="8" t="s">
        <v>3225</v>
      </c>
      <c r="B425" s="9" t="s">
        <v>3226</v>
      </c>
      <c r="C425" s="10" t="s">
        <v>3227</v>
      </c>
      <c r="D425" s="10" t="s">
        <v>3228</v>
      </c>
      <c r="E425" s="10" t="s">
        <v>3229</v>
      </c>
      <c r="F425" s="10" t="s">
        <v>3230</v>
      </c>
      <c r="G425" s="17" t="s">
        <v>14</v>
      </c>
    </row>
    <row r="426" ht="15.75" customHeight="1">
      <c r="A426" s="8" t="s">
        <v>3231</v>
      </c>
      <c r="B426" s="9" t="s">
        <v>3232</v>
      </c>
      <c r="C426" s="10" t="s">
        <v>3233</v>
      </c>
      <c r="D426" s="10" t="s">
        <v>3234</v>
      </c>
      <c r="E426" s="10" t="s">
        <v>3235</v>
      </c>
      <c r="F426" s="10" t="s">
        <v>3236</v>
      </c>
      <c r="G426" s="17" t="s">
        <v>104</v>
      </c>
    </row>
    <row r="427" ht="15.75" customHeight="1">
      <c r="A427" s="8" t="s">
        <v>3237</v>
      </c>
      <c r="B427" s="9" t="s">
        <v>3238</v>
      </c>
      <c r="C427" s="10" t="s">
        <v>3239</v>
      </c>
      <c r="D427" s="10" t="s">
        <v>3240</v>
      </c>
      <c r="E427" s="10" t="s">
        <v>3241</v>
      </c>
      <c r="F427" s="10" t="s">
        <v>3242</v>
      </c>
      <c r="G427" s="17" t="s">
        <v>104</v>
      </c>
    </row>
    <row r="428" ht="15.75" customHeight="1">
      <c r="A428" s="8" t="s">
        <v>3243</v>
      </c>
      <c r="B428" s="9" t="s">
        <v>3244</v>
      </c>
      <c r="C428" s="10" t="s">
        <v>3245</v>
      </c>
      <c r="D428" s="10" t="s">
        <v>3246</v>
      </c>
      <c r="E428" s="10" t="s">
        <v>3247</v>
      </c>
      <c r="F428" s="10" t="s">
        <v>3248</v>
      </c>
      <c r="G428" s="17" t="s">
        <v>14</v>
      </c>
    </row>
    <row r="429" ht="15.75" customHeight="1">
      <c r="A429" s="8" t="s">
        <v>3249</v>
      </c>
      <c r="B429" s="9" t="s">
        <v>3250</v>
      </c>
      <c r="C429" s="10" t="s">
        <v>3251</v>
      </c>
      <c r="D429" s="10" t="s">
        <v>3252</v>
      </c>
      <c r="E429" s="10" t="s">
        <v>3253</v>
      </c>
      <c r="F429" s="10" t="s">
        <v>3254</v>
      </c>
      <c r="G429" s="17" t="s">
        <v>104</v>
      </c>
    </row>
    <row r="430" ht="15.75" customHeight="1">
      <c r="A430" s="8" t="s">
        <v>3255</v>
      </c>
      <c r="B430" s="9" t="s">
        <v>3256</v>
      </c>
      <c r="C430" s="10" t="s">
        <v>3257</v>
      </c>
      <c r="D430" s="10" t="s">
        <v>3258</v>
      </c>
      <c r="E430" s="10" t="s">
        <v>3259</v>
      </c>
      <c r="F430" s="10" t="s">
        <v>3260</v>
      </c>
      <c r="G430" s="17" t="s">
        <v>14</v>
      </c>
    </row>
    <row r="431" ht="15.75" customHeight="1">
      <c r="A431" s="8" t="s">
        <v>3261</v>
      </c>
      <c r="B431" s="9" t="s">
        <v>3262</v>
      </c>
      <c r="C431" s="10" t="s">
        <v>3263</v>
      </c>
      <c r="D431" s="10" t="s">
        <v>3264</v>
      </c>
      <c r="E431" s="10" t="s">
        <v>3265</v>
      </c>
      <c r="F431" s="10" t="s">
        <v>3266</v>
      </c>
      <c r="G431" s="17" t="s">
        <v>14</v>
      </c>
    </row>
    <row r="432" ht="15.75" customHeight="1">
      <c r="A432" s="8" t="s">
        <v>3278</v>
      </c>
      <c r="B432" s="9" t="s">
        <v>3279</v>
      </c>
      <c r="C432" s="10" t="s">
        <v>3280</v>
      </c>
      <c r="D432" s="10" t="s">
        <v>3281</v>
      </c>
      <c r="E432" s="10" t="s">
        <v>3282</v>
      </c>
      <c r="F432" s="10" t="s">
        <v>3283</v>
      </c>
      <c r="G432" s="17" t="s">
        <v>14</v>
      </c>
    </row>
    <row r="433" ht="15.75" customHeight="1">
      <c r="A433" s="8" t="s">
        <v>9873</v>
      </c>
      <c r="B433" s="9" t="s">
        <v>9874</v>
      </c>
      <c r="C433" s="10" t="s">
        <v>9875</v>
      </c>
      <c r="D433" s="10" t="s">
        <v>9876</v>
      </c>
      <c r="E433" s="10" t="s">
        <v>9877</v>
      </c>
      <c r="F433" s="10" t="s">
        <v>9878</v>
      </c>
      <c r="G433" s="11" t="s">
        <v>14</v>
      </c>
    </row>
    <row r="434" ht="15.75" customHeight="1">
      <c r="A434" s="8" t="s">
        <v>9879</v>
      </c>
      <c r="B434" s="9" t="s">
        <v>9880</v>
      </c>
      <c r="C434" s="10" t="s">
        <v>9881</v>
      </c>
      <c r="D434" s="10" t="s">
        <v>9882</v>
      </c>
      <c r="E434" s="10" t="s">
        <v>9883</v>
      </c>
      <c r="F434" s="10" t="s">
        <v>1154</v>
      </c>
      <c r="G434" s="17" t="s">
        <v>14</v>
      </c>
    </row>
    <row r="435" ht="15.75" customHeight="1">
      <c r="A435" s="8" t="s">
        <v>3319</v>
      </c>
      <c r="B435" s="9" t="s">
        <v>3320</v>
      </c>
      <c r="C435" s="10" t="s">
        <v>3321</v>
      </c>
      <c r="D435" s="10" t="s">
        <v>3322</v>
      </c>
      <c r="E435" s="10" t="s">
        <v>3323</v>
      </c>
      <c r="F435" s="10" t="s">
        <v>3324</v>
      </c>
      <c r="G435" s="17" t="s">
        <v>14</v>
      </c>
    </row>
    <row r="436" ht="15.75" customHeight="1">
      <c r="A436" s="8" t="s">
        <v>3325</v>
      </c>
      <c r="B436" s="9" t="s">
        <v>3326</v>
      </c>
      <c r="C436" s="10" t="s">
        <v>3327</v>
      </c>
      <c r="D436" s="10" t="s">
        <v>3328</v>
      </c>
      <c r="E436" s="10" t="s">
        <v>3329</v>
      </c>
      <c r="F436" s="10" t="s">
        <v>3330</v>
      </c>
      <c r="G436" s="17" t="s">
        <v>14</v>
      </c>
    </row>
    <row r="437" ht="15.75" customHeight="1">
      <c r="A437" s="8" t="s">
        <v>3337</v>
      </c>
      <c r="B437" s="9" t="s">
        <v>3338</v>
      </c>
      <c r="C437" s="10" t="s">
        <v>17</v>
      </c>
      <c r="D437" s="10" t="s">
        <v>3339</v>
      </c>
      <c r="E437" s="10" t="s">
        <v>3340</v>
      </c>
      <c r="F437" s="10" t="s">
        <v>3341</v>
      </c>
      <c r="G437" s="17" t="s">
        <v>14</v>
      </c>
    </row>
    <row r="438" ht="15.75" customHeight="1">
      <c r="A438" s="8" t="s">
        <v>9884</v>
      </c>
      <c r="B438" s="9" t="s">
        <v>9885</v>
      </c>
      <c r="C438" s="10" t="s">
        <v>9886</v>
      </c>
      <c r="D438" s="10" t="s">
        <v>9887</v>
      </c>
      <c r="E438" s="10" t="s">
        <v>9888</v>
      </c>
      <c r="F438" s="10" t="s">
        <v>9889</v>
      </c>
      <c r="G438" s="17" t="s">
        <v>14</v>
      </c>
    </row>
    <row r="439" ht="15.75" customHeight="1">
      <c r="A439" s="8" t="s">
        <v>3354</v>
      </c>
      <c r="B439" s="9" t="s">
        <v>3355</v>
      </c>
      <c r="C439" s="10" t="s">
        <v>3356</v>
      </c>
      <c r="D439" s="10" t="s">
        <v>3357</v>
      </c>
      <c r="E439" s="10" t="s">
        <v>3358</v>
      </c>
      <c r="F439" s="10" t="s">
        <v>3359</v>
      </c>
      <c r="G439" s="17" t="s">
        <v>14</v>
      </c>
    </row>
    <row r="440" ht="15.75" customHeight="1">
      <c r="A440" s="8" t="s">
        <v>9890</v>
      </c>
      <c r="B440" s="9" t="s">
        <v>9891</v>
      </c>
      <c r="C440" s="10" t="s">
        <v>9892</v>
      </c>
      <c r="D440" s="10" t="s">
        <v>9893</v>
      </c>
      <c r="E440" s="10" t="s">
        <v>9894</v>
      </c>
      <c r="F440" s="10" t="s">
        <v>9895</v>
      </c>
      <c r="G440" s="17" t="s">
        <v>14</v>
      </c>
    </row>
    <row r="441" ht="15.75" customHeight="1">
      <c r="A441" s="8" t="s">
        <v>9896</v>
      </c>
      <c r="B441" s="9" t="s">
        <v>9897</v>
      </c>
      <c r="C441" s="10" t="s">
        <v>9898</v>
      </c>
      <c r="D441" s="10" t="s">
        <v>9899</v>
      </c>
      <c r="E441" s="10" t="s">
        <v>9900</v>
      </c>
      <c r="F441" s="10" t="s">
        <v>5500</v>
      </c>
      <c r="G441" s="17" t="s">
        <v>14</v>
      </c>
    </row>
    <row r="442" ht="15.75" customHeight="1">
      <c r="A442" s="8" t="s">
        <v>3360</v>
      </c>
      <c r="B442" s="9" t="s">
        <v>3361</v>
      </c>
      <c r="C442" s="10" t="s">
        <v>3362</v>
      </c>
      <c r="D442" s="10" t="s">
        <v>3363</v>
      </c>
      <c r="E442" s="10" t="s">
        <v>3364</v>
      </c>
      <c r="F442" s="10" t="s">
        <v>3365</v>
      </c>
      <c r="G442" s="17" t="s">
        <v>14</v>
      </c>
    </row>
    <row r="443" ht="15.75" customHeight="1">
      <c r="A443" s="8" t="s">
        <v>9901</v>
      </c>
      <c r="B443" s="9" t="s">
        <v>9902</v>
      </c>
      <c r="C443" s="10" t="s">
        <v>9903</v>
      </c>
      <c r="D443" s="10" t="s">
        <v>9904</v>
      </c>
      <c r="E443" s="10" t="s">
        <v>9905</v>
      </c>
      <c r="F443" s="10" t="s">
        <v>9906</v>
      </c>
      <c r="G443" s="17" t="s">
        <v>14</v>
      </c>
    </row>
    <row r="444" ht="15.75" customHeight="1">
      <c r="A444" s="8" t="s">
        <v>3372</v>
      </c>
      <c r="B444" s="9" t="s">
        <v>3373</v>
      </c>
      <c r="C444" s="10" t="s">
        <v>3374</v>
      </c>
      <c r="D444" s="10" t="s">
        <v>3375</v>
      </c>
      <c r="E444" s="10" t="s">
        <v>3376</v>
      </c>
      <c r="F444" s="10" t="s">
        <v>3377</v>
      </c>
      <c r="G444" s="17" t="s">
        <v>14</v>
      </c>
    </row>
    <row r="445" ht="15.75" customHeight="1">
      <c r="A445" s="8" t="s">
        <v>3378</v>
      </c>
      <c r="B445" s="9" t="s">
        <v>3379</v>
      </c>
      <c r="C445" s="10" t="s">
        <v>3380</v>
      </c>
      <c r="D445" s="10" t="s">
        <v>3381</v>
      </c>
      <c r="E445" s="10" t="s">
        <v>3382</v>
      </c>
      <c r="F445" s="10" t="s">
        <v>3383</v>
      </c>
      <c r="G445" s="17" t="s">
        <v>14</v>
      </c>
    </row>
    <row r="446" ht="15.75" customHeight="1">
      <c r="A446" s="8" t="s">
        <v>3384</v>
      </c>
      <c r="B446" s="9" t="s">
        <v>3385</v>
      </c>
      <c r="C446" s="10" t="s">
        <v>3386</v>
      </c>
      <c r="D446" s="10" t="s">
        <v>3387</v>
      </c>
      <c r="E446" s="10" t="s">
        <v>3388</v>
      </c>
      <c r="F446" s="10" t="s">
        <v>3389</v>
      </c>
      <c r="G446" s="17" t="s">
        <v>104</v>
      </c>
    </row>
    <row r="447" ht="15.75" customHeight="1">
      <c r="A447" s="8" t="s">
        <v>3390</v>
      </c>
      <c r="B447" s="9" t="s">
        <v>3391</v>
      </c>
      <c r="C447" s="10" t="s">
        <v>3392</v>
      </c>
      <c r="D447" s="10" t="s">
        <v>30</v>
      </c>
      <c r="E447" s="10" t="s">
        <v>3393</v>
      </c>
      <c r="F447" s="10" t="s">
        <v>3394</v>
      </c>
      <c r="G447" s="17" t="s">
        <v>14</v>
      </c>
    </row>
    <row r="448" ht="15.75" customHeight="1">
      <c r="A448" s="8" t="s">
        <v>3401</v>
      </c>
      <c r="B448" s="9" t="s">
        <v>3402</v>
      </c>
      <c r="C448" s="10" t="s">
        <v>3403</v>
      </c>
      <c r="D448" s="10" t="s">
        <v>3404</v>
      </c>
      <c r="E448" s="10" t="s">
        <v>3405</v>
      </c>
      <c r="F448" s="10" t="s">
        <v>3406</v>
      </c>
      <c r="G448" s="17" t="s">
        <v>104</v>
      </c>
    </row>
    <row r="449" ht="15.75" customHeight="1">
      <c r="A449" s="8" t="s">
        <v>3413</v>
      </c>
      <c r="B449" s="9" t="s">
        <v>3414</v>
      </c>
      <c r="C449" s="10" t="s">
        <v>3415</v>
      </c>
      <c r="D449" s="10" t="s">
        <v>3416</v>
      </c>
      <c r="E449" s="10" t="s">
        <v>3417</v>
      </c>
      <c r="F449" s="10" t="s">
        <v>3418</v>
      </c>
      <c r="G449" s="17" t="s">
        <v>14</v>
      </c>
    </row>
    <row r="450" ht="15.75" customHeight="1">
      <c r="A450" s="8" t="s">
        <v>3419</v>
      </c>
      <c r="B450" s="9" t="s">
        <v>3420</v>
      </c>
      <c r="C450" s="10" t="s">
        <v>17</v>
      </c>
      <c r="D450" s="10" t="s">
        <v>3421</v>
      </c>
      <c r="E450" s="10" t="s">
        <v>3422</v>
      </c>
      <c r="F450" s="10" t="s">
        <v>3423</v>
      </c>
      <c r="G450" s="17" t="s">
        <v>14</v>
      </c>
    </row>
    <row r="451" ht="15.75" customHeight="1">
      <c r="A451" s="8" t="s">
        <v>3448</v>
      </c>
      <c r="B451" s="9" t="s">
        <v>3449</v>
      </c>
      <c r="C451" s="10" t="s">
        <v>3286</v>
      </c>
      <c r="D451" s="10" t="s">
        <v>3450</v>
      </c>
      <c r="E451" s="10" t="s">
        <v>3451</v>
      </c>
      <c r="F451" s="10" t="s">
        <v>3452</v>
      </c>
      <c r="G451" s="17" t="s">
        <v>14</v>
      </c>
    </row>
    <row r="452" ht="15.75" customHeight="1">
      <c r="A452" s="8" t="s">
        <v>3459</v>
      </c>
      <c r="B452" s="9" t="s">
        <v>3460</v>
      </c>
      <c r="C452" s="10" t="s">
        <v>3461</v>
      </c>
      <c r="D452" s="10" t="s">
        <v>3462</v>
      </c>
      <c r="E452" s="10" t="s">
        <v>3463</v>
      </c>
      <c r="F452" s="10" t="s">
        <v>3464</v>
      </c>
      <c r="G452" s="17" t="s">
        <v>104</v>
      </c>
    </row>
    <row r="453" ht="15.75" customHeight="1">
      <c r="A453" s="8" t="s">
        <v>3465</v>
      </c>
      <c r="B453" s="9" t="s">
        <v>3466</v>
      </c>
      <c r="C453" s="10" t="s">
        <v>3467</v>
      </c>
      <c r="D453" s="10" t="s">
        <v>3468</v>
      </c>
      <c r="E453" s="10" t="s">
        <v>3469</v>
      </c>
      <c r="F453" s="10" t="s">
        <v>3470</v>
      </c>
      <c r="G453" s="11" t="s">
        <v>14</v>
      </c>
    </row>
    <row r="454" ht="15.75" customHeight="1">
      <c r="A454" s="8" t="s">
        <v>9907</v>
      </c>
      <c r="B454" s="9" t="s">
        <v>9908</v>
      </c>
      <c r="C454" s="10" t="s">
        <v>9909</v>
      </c>
      <c r="D454" s="10" t="s">
        <v>9910</v>
      </c>
      <c r="E454" s="10" t="s">
        <v>9911</v>
      </c>
      <c r="F454" s="10" t="s">
        <v>9912</v>
      </c>
      <c r="G454" s="17" t="s">
        <v>14</v>
      </c>
    </row>
    <row r="455" ht="15.75" customHeight="1">
      <c r="A455" s="8" t="s">
        <v>3477</v>
      </c>
      <c r="B455" s="9" t="s">
        <v>3478</v>
      </c>
      <c r="C455" s="10" t="s">
        <v>3479</v>
      </c>
      <c r="D455" s="10" t="s">
        <v>3480</v>
      </c>
      <c r="E455" s="10" t="s">
        <v>3481</v>
      </c>
      <c r="F455" s="10" t="s">
        <v>3482</v>
      </c>
      <c r="G455" s="17" t="s">
        <v>14</v>
      </c>
    </row>
    <row r="456" ht="15.75" customHeight="1">
      <c r="A456" s="8" t="s">
        <v>3483</v>
      </c>
      <c r="B456" s="9" t="s">
        <v>3484</v>
      </c>
      <c r="C456" s="10" t="s">
        <v>3485</v>
      </c>
      <c r="D456" s="10" t="s">
        <v>3486</v>
      </c>
      <c r="E456" s="10" t="s">
        <v>3487</v>
      </c>
      <c r="F456" s="10" t="s">
        <v>3488</v>
      </c>
      <c r="G456" s="17" t="s">
        <v>14</v>
      </c>
    </row>
    <row r="457" ht="15.75" customHeight="1">
      <c r="A457" s="8" t="s">
        <v>3495</v>
      </c>
      <c r="B457" s="9" t="s">
        <v>3496</v>
      </c>
      <c r="C457" s="10" t="s">
        <v>3497</v>
      </c>
      <c r="D457" s="10" t="s">
        <v>3498</v>
      </c>
      <c r="E457" s="10" t="s">
        <v>3499</v>
      </c>
      <c r="F457" s="10" t="s">
        <v>3500</v>
      </c>
      <c r="G457" s="17" t="s">
        <v>14</v>
      </c>
    </row>
    <row r="458" ht="15.75" customHeight="1">
      <c r="A458" s="8" t="s">
        <v>3507</v>
      </c>
      <c r="B458" s="9" t="s">
        <v>3508</v>
      </c>
      <c r="C458" s="10" t="s">
        <v>3509</v>
      </c>
      <c r="D458" s="10" t="s">
        <v>3510</v>
      </c>
      <c r="E458" s="10" t="s">
        <v>3511</v>
      </c>
      <c r="F458" s="10" t="s">
        <v>3512</v>
      </c>
      <c r="G458" s="17" t="s">
        <v>14</v>
      </c>
    </row>
    <row r="459" ht="15.75" customHeight="1">
      <c r="A459" s="8" t="s">
        <v>3525</v>
      </c>
      <c r="B459" s="9" t="s">
        <v>3526</v>
      </c>
      <c r="C459" s="10" t="s">
        <v>3527</v>
      </c>
      <c r="D459" s="10" t="s">
        <v>3528</v>
      </c>
      <c r="E459" s="10" t="s">
        <v>3529</v>
      </c>
      <c r="F459" s="10" t="s">
        <v>3530</v>
      </c>
      <c r="G459" s="17" t="s">
        <v>14</v>
      </c>
    </row>
    <row r="460" ht="15.75" customHeight="1">
      <c r="A460" s="8" t="s">
        <v>3537</v>
      </c>
      <c r="B460" s="9" t="s">
        <v>3538</v>
      </c>
      <c r="C460" s="10" t="s">
        <v>3539</v>
      </c>
      <c r="D460" s="10" t="s">
        <v>3540</v>
      </c>
      <c r="E460" s="10" t="s">
        <v>3541</v>
      </c>
      <c r="F460" s="10" t="s">
        <v>3542</v>
      </c>
      <c r="G460" s="17" t="s">
        <v>14</v>
      </c>
    </row>
    <row r="461" ht="15.75" customHeight="1">
      <c r="A461" s="8" t="s">
        <v>3554</v>
      </c>
      <c r="B461" s="9" t="s">
        <v>3555</v>
      </c>
      <c r="C461" s="10" t="s">
        <v>3556</v>
      </c>
      <c r="D461" s="10" t="s">
        <v>3557</v>
      </c>
      <c r="E461" s="10" t="s">
        <v>3558</v>
      </c>
      <c r="F461" s="10" t="s">
        <v>3559</v>
      </c>
      <c r="G461" s="17" t="s">
        <v>14</v>
      </c>
    </row>
    <row r="462" ht="15.75" customHeight="1">
      <c r="A462" s="8" t="s">
        <v>3560</v>
      </c>
      <c r="B462" s="9" t="s">
        <v>3561</v>
      </c>
      <c r="C462" s="10" t="s">
        <v>3562</v>
      </c>
      <c r="D462" s="10" t="s">
        <v>3563</v>
      </c>
      <c r="E462" s="10" t="s">
        <v>3564</v>
      </c>
      <c r="F462" s="10" t="s">
        <v>3565</v>
      </c>
      <c r="G462" s="17" t="s">
        <v>14</v>
      </c>
    </row>
    <row r="463" ht="15.75" customHeight="1">
      <c r="A463" s="8" t="s">
        <v>3572</v>
      </c>
      <c r="B463" s="9" t="s">
        <v>3573</v>
      </c>
      <c r="C463" s="10" t="s">
        <v>3574</v>
      </c>
      <c r="D463" s="10" t="s">
        <v>3575</v>
      </c>
      <c r="E463" s="10" t="s">
        <v>3576</v>
      </c>
      <c r="F463" s="10" t="s">
        <v>3577</v>
      </c>
      <c r="G463" s="17" t="s">
        <v>14</v>
      </c>
    </row>
    <row r="464" ht="15.75" customHeight="1">
      <c r="A464" s="8" t="s">
        <v>3578</v>
      </c>
      <c r="B464" s="9" t="s">
        <v>3579</v>
      </c>
      <c r="C464" s="10" t="s">
        <v>3580</v>
      </c>
      <c r="D464" s="10" t="s">
        <v>3581</v>
      </c>
      <c r="E464" s="10" t="s">
        <v>3582</v>
      </c>
      <c r="F464" s="10" t="s">
        <v>3583</v>
      </c>
      <c r="G464" s="17" t="s">
        <v>14</v>
      </c>
    </row>
    <row r="465" ht="15.75" customHeight="1">
      <c r="A465" s="8" t="s">
        <v>3584</v>
      </c>
      <c r="B465" s="9" t="s">
        <v>3585</v>
      </c>
      <c r="C465" s="10" t="s">
        <v>3586</v>
      </c>
      <c r="D465" s="10" t="s">
        <v>3587</v>
      </c>
      <c r="E465" s="10" t="s">
        <v>3588</v>
      </c>
      <c r="F465" s="10" t="s">
        <v>3589</v>
      </c>
      <c r="G465" s="17" t="s">
        <v>14</v>
      </c>
    </row>
    <row r="466" ht="15.75" customHeight="1">
      <c r="A466" s="8" t="s">
        <v>9913</v>
      </c>
      <c r="B466" s="9" t="s">
        <v>9914</v>
      </c>
      <c r="C466" s="10" t="s">
        <v>3674</v>
      </c>
      <c r="D466" s="10" t="s">
        <v>9915</v>
      </c>
      <c r="E466" s="10" t="s">
        <v>9916</v>
      </c>
      <c r="F466" s="10" t="s">
        <v>9917</v>
      </c>
      <c r="G466" s="17" t="s">
        <v>14</v>
      </c>
    </row>
    <row r="467" ht="15.75" customHeight="1">
      <c r="A467" s="8" t="s">
        <v>3595</v>
      </c>
      <c r="B467" s="9" t="s">
        <v>3596</v>
      </c>
      <c r="C467" s="10" t="s">
        <v>3597</v>
      </c>
      <c r="D467" s="10" t="s">
        <v>3598</v>
      </c>
      <c r="E467" s="10" t="s">
        <v>3599</v>
      </c>
      <c r="F467" s="10" t="s">
        <v>3600</v>
      </c>
      <c r="G467" s="17" t="s">
        <v>14</v>
      </c>
    </row>
    <row r="468" ht="15.75" customHeight="1">
      <c r="A468" s="8" t="s">
        <v>3607</v>
      </c>
      <c r="B468" s="9" t="s">
        <v>3608</v>
      </c>
      <c r="C468" s="10" t="s">
        <v>3609</v>
      </c>
      <c r="D468" s="10" t="s">
        <v>3610</v>
      </c>
      <c r="E468" s="10" t="s">
        <v>3611</v>
      </c>
      <c r="F468" s="10" t="s">
        <v>3612</v>
      </c>
      <c r="G468" s="17" t="s">
        <v>14</v>
      </c>
    </row>
    <row r="469" ht="15.75" customHeight="1">
      <c r="A469" s="8" t="s">
        <v>3625</v>
      </c>
      <c r="B469" s="9" t="s">
        <v>3626</v>
      </c>
      <c r="C469" s="10" t="s">
        <v>3627</v>
      </c>
      <c r="D469" s="10" t="s">
        <v>3628</v>
      </c>
      <c r="E469" s="10" t="s">
        <v>3629</v>
      </c>
      <c r="F469" s="10" t="s">
        <v>3630</v>
      </c>
      <c r="G469" s="17" t="s">
        <v>14</v>
      </c>
    </row>
    <row r="470" ht="15.75" customHeight="1">
      <c r="A470" s="8" t="s">
        <v>3631</v>
      </c>
      <c r="B470" s="9" t="s">
        <v>3632</v>
      </c>
      <c r="C470" s="10" t="s">
        <v>1985</v>
      </c>
      <c r="D470" s="10" t="s">
        <v>3633</v>
      </c>
      <c r="E470" s="10" t="s">
        <v>3634</v>
      </c>
      <c r="F470" s="10" t="s">
        <v>3635</v>
      </c>
      <c r="G470" s="17" t="s">
        <v>14</v>
      </c>
    </row>
    <row r="471" ht="15.75" customHeight="1">
      <c r="A471" s="8" t="s">
        <v>3636</v>
      </c>
      <c r="B471" s="9" t="s">
        <v>3637</v>
      </c>
      <c r="C471" s="10" t="s">
        <v>3638</v>
      </c>
      <c r="D471" s="10" t="s">
        <v>3639</v>
      </c>
      <c r="E471" s="10" t="s">
        <v>3640</v>
      </c>
      <c r="F471" s="10" t="s">
        <v>3641</v>
      </c>
      <c r="G471" s="17" t="s">
        <v>14</v>
      </c>
    </row>
    <row r="472" ht="15.75" customHeight="1">
      <c r="A472" s="8" t="s">
        <v>3642</v>
      </c>
      <c r="B472" s="9" t="s">
        <v>3643</v>
      </c>
      <c r="C472" s="10" t="s">
        <v>3644</v>
      </c>
      <c r="D472" s="10" t="s">
        <v>3645</v>
      </c>
      <c r="E472" s="10" t="s">
        <v>3646</v>
      </c>
      <c r="F472" s="10" t="s">
        <v>3647</v>
      </c>
      <c r="G472" s="17" t="s">
        <v>14</v>
      </c>
    </row>
    <row r="473" ht="15.75" customHeight="1">
      <c r="A473" s="8" t="s">
        <v>3654</v>
      </c>
      <c r="B473" s="9" t="s">
        <v>3655</v>
      </c>
      <c r="C473" s="10" t="s">
        <v>3656</v>
      </c>
      <c r="D473" s="10" t="s">
        <v>3657</v>
      </c>
      <c r="E473" s="10" t="s">
        <v>3658</v>
      </c>
      <c r="F473" s="10" t="s">
        <v>3659</v>
      </c>
      <c r="G473" s="17" t="s">
        <v>14</v>
      </c>
    </row>
    <row r="474" ht="15.75" customHeight="1">
      <c r="A474" s="8" t="s">
        <v>3672</v>
      </c>
      <c r="B474" s="9" t="s">
        <v>3673</v>
      </c>
      <c r="C474" s="10" t="s">
        <v>3674</v>
      </c>
      <c r="D474" s="10" t="s">
        <v>3675</v>
      </c>
      <c r="E474" s="10" t="s">
        <v>3676</v>
      </c>
      <c r="F474" s="10" t="s">
        <v>3677</v>
      </c>
      <c r="G474" s="17" t="s">
        <v>14</v>
      </c>
    </row>
    <row r="475" ht="15.75" customHeight="1">
      <c r="A475" s="8" t="s">
        <v>3678</v>
      </c>
      <c r="B475" s="9" t="s">
        <v>3679</v>
      </c>
      <c r="C475" s="10" t="s">
        <v>3680</v>
      </c>
      <c r="D475" s="10" t="s">
        <v>3681</v>
      </c>
      <c r="E475" s="10" t="s">
        <v>3682</v>
      </c>
      <c r="F475" s="10" t="s">
        <v>3683</v>
      </c>
      <c r="G475" s="17" t="s">
        <v>14</v>
      </c>
    </row>
    <row r="476" ht="15.75" customHeight="1">
      <c r="A476" s="8" t="s">
        <v>9918</v>
      </c>
      <c r="B476" s="9" t="s">
        <v>9919</v>
      </c>
      <c r="C476" s="10" t="s">
        <v>9920</v>
      </c>
      <c r="D476" s="10" t="s">
        <v>9921</v>
      </c>
      <c r="E476" s="10" t="s">
        <v>9922</v>
      </c>
      <c r="F476" s="10" t="s">
        <v>9923</v>
      </c>
      <c r="G476" s="17" t="s">
        <v>14</v>
      </c>
    </row>
    <row r="477" ht="15.75" customHeight="1">
      <c r="A477" s="8" t="s">
        <v>3684</v>
      </c>
      <c r="B477" s="9" t="s">
        <v>3685</v>
      </c>
      <c r="C477" s="10" t="s">
        <v>3686</v>
      </c>
      <c r="D477" s="10" t="s">
        <v>3687</v>
      </c>
      <c r="E477" s="10" t="s">
        <v>3688</v>
      </c>
      <c r="F477" s="10" t="s">
        <v>3689</v>
      </c>
      <c r="G477" s="17" t="s">
        <v>104</v>
      </c>
    </row>
    <row r="478" ht="15.75" customHeight="1">
      <c r="A478" s="8" t="s">
        <v>3702</v>
      </c>
      <c r="B478" s="9" t="s">
        <v>3703</v>
      </c>
      <c r="C478" s="10" t="s">
        <v>3704</v>
      </c>
      <c r="D478" s="10" t="s">
        <v>3705</v>
      </c>
      <c r="E478" s="10" t="s">
        <v>3706</v>
      </c>
      <c r="F478" s="10" t="s">
        <v>3707</v>
      </c>
      <c r="G478" s="17" t="s">
        <v>14</v>
      </c>
    </row>
    <row r="479" ht="15.75" customHeight="1">
      <c r="A479" s="8" t="s">
        <v>3708</v>
      </c>
      <c r="B479" s="9" t="s">
        <v>3709</v>
      </c>
      <c r="C479" s="10" t="s">
        <v>3710</v>
      </c>
      <c r="D479" s="10" t="s">
        <v>3711</v>
      </c>
      <c r="E479" s="10" t="s">
        <v>3712</v>
      </c>
      <c r="F479" s="10" t="s">
        <v>3713</v>
      </c>
      <c r="G479" s="17" t="s">
        <v>104</v>
      </c>
    </row>
    <row r="480" ht="15.75" customHeight="1">
      <c r="A480" s="8" t="s">
        <v>3714</v>
      </c>
      <c r="B480" s="9" t="s">
        <v>3715</v>
      </c>
      <c r="C480" s="10" t="s">
        <v>3716</v>
      </c>
      <c r="D480" s="10" t="s">
        <v>3717</v>
      </c>
      <c r="E480" s="10" t="s">
        <v>3718</v>
      </c>
      <c r="F480" s="10" t="s">
        <v>3719</v>
      </c>
      <c r="G480" s="17" t="s">
        <v>104</v>
      </c>
    </row>
    <row r="481" ht="15.75" customHeight="1">
      <c r="A481" s="8" t="s">
        <v>3732</v>
      </c>
      <c r="B481" s="9" t="s">
        <v>3733</v>
      </c>
      <c r="C481" s="10" t="s">
        <v>3734</v>
      </c>
      <c r="D481" s="10" t="s">
        <v>3735</v>
      </c>
      <c r="E481" s="10" t="s">
        <v>3736</v>
      </c>
      <c r="F481" s="10" t="s">
        <v>3737</v>
      </c>
      <c r="G481" s="17" t="s">
        <v>14</v>
      </c>
    </row>
    <row r="482" ht="15.75" customHeight="1">
      <c r="A482" s="8" t="s">
        <v>3738</v>
      </c>
      <c r="B482" s="9" t="s">
        <v>3739</v>
      </c>
      <c r="C482" s="10" t="s">
        <v>3740</v>
      </c>
      <c r="D482" s="10" t="s">
        <v>3741</v>
      </c>
      <c r="E482" s="10" t="s">
        <v>3742</v>
      </c>
      <c r="F482" s="10" t="s">
        <v>3743</v>
      </c>
      <c r="G482" s="17" t="s">
        <v>14</v>
      </c>
    </row>
    <row r="483" ht="15.75" customHeight="1">
      <c r="A483" s="8" t="s">
        <v>3744</v>
      </c>
      <c r="B483" s="9" t="s">
        <v>3745</v>
      </c>
      <c r="C483" s="10" t="s">
        <v>3746</v>
      </c>
      <c r="D483" s="10" t="s">
        <v>3747</v>
      </c>
      <c r="E483" s="10" t="s">
        <v>3748</v>
      </c>
      <c r="F483" s="10" t="s">
        <v>3749</v>
      </c>
      <c r="G483" s="17" t="s">
        <v>14</v>
      </c>
    </row>
    <row r="484" ht="15.75" customHeight="1">
      <c r="A484" s="8" t="s">
        <v>9579</v>
      </c>
      <c r="B484" s="9" t="s">
        <v>9580</v>
      </c>
      <c r="C484" s="10" t="s">
        <v>9581</v>
      </c>
      <c r="D484" s="10" t="s">
        <v>9582</v>
      </c>
      <c r="E484" s="10" t="s">
        <v>9583</v>
      </c>
      <c r="F484" s="10" t="s">
        <v>9584</v>
      </c>
      <c r="G484" s="17" t="s">
        <v>14</v>
      </c>
    </row>
    <row r="485" ht="15.75" customHeight="1">
      <c r="A485" s="8" t="s">
        <v>9924</v>
      </c>
      <c r="B485" s="9" t="s">
        <v>9925</v>
      </c>
      <c r="C485" s="10" t="s">
        <v>9926</v>
      </c>
      <c r="D485" s="10" t="s">
        <v>9927</v>
      </c>
      <c r="E485" s="10" t="s">
        <v>9928</v>
      </c>
      <c r="F485" s="10" t="s">
        <v>9929</v>
      </c>
      <c r="G485" s="17" t="s">
        <v>14</v>
      </c>
    </row>
    <row r="486" ht="15.75" customHeight="1">
      <c r="A486" s="8" t="s">
        <v>3772</v>
      </c>
      <c r="B486" s="9" t="s">
        <v>3773</v>
      </c>
      <c r="C486" s="10" t="s">
        <v>1749</v>
      </c>
      <c r="D486" s="10" t="s">
        <v>3774</v>
      </c>
      <c r="E486" s="10" t="s">
        <v>3775</v>
      </c>
      <c r="F486" s="10" t="s">
        <v>3776</v>
      </c>
      <c r="G486" s="17" t="s">
        <v>14</v>
      </c>
    </row>
    <row r="487" ht="15.75" customHeight="1">
      <c r="A487" s="8" t="s">
        <v>3789</v>
      </c>
      <c r="B487" s="9" t="s">
        <v>3790</v>
      </c>
      <c r="C487" s="10" t="s">
        <v>3791</v>
      </c>
      <c r="D487" s="10" t="s">
        <v>3792</v>
      </c>
      <c r="E487" s="10" t="s">
        <v>3793</v>
      </c>
      <c r="F487" s="10" t="s">
        <v>3794</v>
      </c>
      <c r="G487" s="17" t="s">
        <v>104</v>
      </c>
    </row>
    <row r="488" ht="15.75" customHeight="1">
      <c r="A488" s="8" t="s">
        <v>9930</v>
      </c>
      <c r="B488" s="9" t="s">
        <v>9931</v>
      </c>
      <c r="C488" s="10" t="s">
        <v>9932</v>
      </c>
      <c r="D488" s="10" t="s">
        <v>9933</v>
      </c>
      <c r="E488" s="10" t="s">
        <v>9934</v>
      </c>
      <c r="F488" s="10" t="s">
        <v>9935</v>
      </c>
      <c r="G488" s="17" t="s">
        <v>104</v>
      </c>
    </row>
    <row r="489" ht="15.75" customHeight="1">
      <c r="A489" s="8" t="s">
        <v>9936</v>
      </c>
      <c r="B489" s="9" t="s">
        <v>9937</v>
      </c>
      <c r="C489" s="10" t="s">
        <v>2797</v>
      </c>
      <c r="D489" s="10" t="s">
        <v>9938</v>
      </c>
      <c r="E489" s="10" t="s">
        <v>9939</v>
      </c>
      <c r="F489" s="10" t="s">
        <v>9940</v>
      </c>
      <c r="G489" s="17" t="s">
        <v>14</v>
      </c>
    </row>
    <row r="490" ht="15.75" customHeight="1">
      <c r="A490" s="8" t="s">
        <v>3807</v>
      </c>
      <c r="B490" s="9" t="s">
        <v>3808</v>
      </c>
      <c r="C490" s="10" t="s">
        <v>233</v>
      </c>
      <c r="D490" s="10" t="s">
        <v>3809</v>
      </c>
      <c r="E490" s="10" t="s">
        <v>3810</v>
      </c>
      <c r="F490" s="10" t="s">
        <v>3811</v>
      </c>
      <c r="G490" s="17" t="s">
        <v>14</v>
      </c>
    </row>
    <row r="491" ht="15.75" customHeight="1">
      <c r="A491" s="8" t="s">
        <v>3812</v>
      </c>
      <c r="B491" s="9" t="s">
        <v>3813</v>
      </c>
      <c r="C491" s="10" t="s">
        <v>3814</v>
      </c>
      <c r="D491" s="10" t="s">
        <v>3815</v>
      </c>
      <c r="E491" s="10" t="s">
        <v>3816</v>
      </c>
      <c r="F491" s="10" t="s">
        <v>3817</v>
      </c>
      <c r="G491" s="17" t="s">
        <v>14</v>
      </c>
    </row>
    <row r="492" ht="15.75" customHeight="1">
      <c r="A492" s="8" t="s">
        <v>3818</v>
      </c>
      <c r="B492" s="9" t="s">
        <v>3819</v>
      </c>
      <c r="C492" s="10" t="s">
        <v>3820</v>
      </c>
      <c r="D492" s="10" t="s">
        <v>3821</v>
      </c>
      <c r="E492" s="10" t="s">
        <v>3822</v>
      </c>
      <c r="F492" s="10" t="s">
        <v>3823</v>
      </c>
      <c r="G492" s="17" t="s">
        <v>104</v>
      </c>
    </row>
    <row r="493" ht="15.75" customHeight="1">
      <c r="A493" s="8" t="s">
        <v>3824</v>
      </c>
      <c r="B493" s="9" t="s">
        <v>3825</v>
      </c>
      <c r="C493" s="10" t="s">
        <v>3826</v>
      </c>
      <c r="D493" s="10" t="s">
        <v>3827</v>
      </c>
      <c r="E493" s="10" t="s">
        <v>3828</v>
      </c>
      <c r="F493" s="10" t="s">
        <v>3829</v>
      </c>
      <c r="G493" s="17" t="s">
        <v>14</v>
      </c>
    </row>
    <row r="494" ht="15.75" customHeight="1">
      <c r="A494" s="8" t="s">
        <v>3830</v>
      </c>
      <c r="B494" s="9" t="s">
        <v>3831</v>
      </c>
      <c r="C494" s="10" t="s">
        <v>3832</v>
      </c>
      <c r="D494" s="10" t="s">
        <v>3833</v>
      </c>
      <c r="E494" s="10" t="s">
        <v>3834</v>
      </c>
      <c r="F494" s="10" t="s">
        <v>3835</v>
      </c>
      <c r="G494" s="17" t="s">
        <v>14</v>
      </c>
    </row>
    <row r="495" ht="15.75" customHeight="1">
      <c r="A495" s="8" t="s">
        <v>9941</v>
      </c>
      <c r="B495" s="9" t="s">
        <v>9942</v>
      </c>
      <c r="C495" s="10" t="s">
        <v>9943</v>
      </c>
      <c r="D495" s="10" t="s">
        <v>9944</v>
      </c>
      <c r="E495" s="10" t="s">
        <v>9945</v>
      </c>
      <c r="F495" s="10" t="s">
        <v>9946</v>
      </c>
      <c r="G495" s="17" t="s">
        <v>14</v>
      </c>
    </row>
    <row r="496" ht="15.75" customHeight="1">
      <c r="A496" s="8" t="s">
        <v>3836</v>
      </c>
      <c r="B496" s="9" t="s">
        <v>3837</v>
      </c>
      <c r="C496" s="10" t="s">
        <v>215</v>
      </c>
      <c r="D496" s="10" t="s">
        <v>3838</v>
      </c>
      <c r="E496" s="10" t="s">
        <v>3839</v>
      </c>
      <c r="F496" s="10" t="s">
        <v>3840</v>
      </c>
      <c r="G496" s="17" t="s">
        <v>14</v>
      </c>
    </row>
    <row r="497" ht="15.75" customHeight="1">
      <c r="A497" s="8" t="s">
        <v>3841</v>
      </c>
      <c r="B497" s="9" t="s">
        <v>3842</v>
      </c>
      <c r="C497" s="10" t="s">
        <v>3843</v>
      </c>
      <c r="D497" s="10" t="s">
        <v>3844</v>
      </c>
      <c r="E497" s="10" t="s">
        <v>3845</v>
      </c>
      <c r="F497" s="10" t="s">
        <v>3846</v>
      </c>
      <c r="G497" s="17" t="s">
        <v>104</v>
      </c>
    </row>
    <row r="498" ht="15.75" customHeight="1">
      <c r="A498" s="8" t="s">
        <v>3847</v>
      </c>
      <c r="B498" s="9" t="s">
        <v>3848</v>
      </c>
      <c r="C498" s="10" t="s">
        <v>3849</v>
      </c>
      <c r="D498" s="10" t="s">
        <v>3850</v>
      </c>
      <c r="E498" s="10" t="s">
        <v>3851</v>
      </c>
      <c r="F498" s="10" t="s">
        <v>3852</v>
      </c>
      <c r="G498" s="17" t="s">
        <v>14</v>
      </c>
    </row>
    <row r="499" ht="15.75" customHeight="1">
      <c r="A499" s="8" t="s">
        <v>9947</v>
      </c>
      <c r="B499" s="9" t="s">
        <v>9948</v>
      </c>
      <c r="C499" s="10" t="s">
        <v>9949</v>
      </c>
      <c r="D499" s="10" t="s">
        <v>9950</v>
      </c>
      <c r="E499" s="10" t="s">
        <v>9951</v>
      </c>
      <c r="F499" s="10" t="s">
        <v>9952</v>
      </c>
      <c r="G499" s="17" t="s">
        <v>14</v>
      </c>
    </row>
    <row r="500" ht="15.75" customHeight="1">
      <c r="A500" s="8" t="s">
        <v>3859</v>
      </c>
      <c r="B500" s="9" t="s">
        <v>3860</v>
      </c>
      <c r="C500" s="10" t="s">
        <v>3861</v>
      </c>
      <c r="D500" s="10" t="s">
        <v>3862</v>
      </c>
      <c r="E500" s="10" t="s">
        <v>3863</v>
      </c>
      <c r="F500" s="10" t="s">
        <v>3864</v>
      </c>
      <c r="G500" s="17" t="s">
        <v>14</v>
      </c>
    </row>
    <row r="501" ht="15.75" customHeight="1">
      <c r="A501" s="8" t="s">
        <v>9953</v>
      </c>
      <c r="B501" s="9" t="s">
        <v>9954</v>
      </c>
      <c r="C501" s="10" t="s">
        <v>9955</v>
      </c>
      <c r="D501" s="10" t="s">
        <v>9956</v>
      </c>
      <c r="E501" s="10" t="s">
        <v>9957</v>
      </c>
      <c r="F501" s="10" t="s">
        <v>9958</v>
      </c>
      <c r="G501" s="17" t="s">
        <v>14</v>
      </c>
    </row>
    <row r="502" ht="15.75" customHeight="1">
      <c r="A502" s="8" t="s">
        <v>3865</v>
      </c>
      <c r="B502" s="9" t="s">
        <v>3866</v>
      </c>
      <c r="C502" s="10" t="s">
        <v>3867</v>
      </c>
      <c r="D502" s="10" t="s">
        <v>3868</v>
      </c>
      <c r="E502" s="10" t="s">
        <v>3869</v>
      </c>
      <c r="F502" s="10" t="s">
        <v>3870</v>
      </c>
      <c r="G502" s="17" t="s">
        <v>14</v>
      </c>
    </row>
    <row r="503" ht="15.75" customHeight="1">
      <c r="A503" s="8" t="s">
        <v>3871</v>
      </c>
      <c r="B503" s="9" t="s">
        <v>3872</v>
      </c>
      <c r="C503" s="10" t="s">
        <v>3873</v>
      </c>
      <c r="D503" s="10" t="s">
        <v>3874</v>
      </c>
      <c r="E503" s="10" t="s">
        <v>3875</v>
      </c>
      <c r="F503" s="10" t="s">
        <v>3876</v>
      </c>
      <c r="G503" s="17" t="s">
        <v>14</v>
      </c>
    </row>
    <row r="504" ht="15.75" customHeight="1">
      <c r="A504" s="8" t="s">
        <v>3877</v>
      </c>
      <c r="B504" s="9" t="s">
        <v>3878</v>
      </c>
      <c r="C504" s="10" t="s">
        <v>3879</v>
      </c>
      <c r="D504" s="10" t="s">
        <v>3880</v>
      </c>
      <c r="E504" s="10" t="s">
        <v>3881</v>
      </c>
      <c r="F504" s="10" t="s">
        <v>3882</v>
      </c>
      <c r="G504" s="17" t="s">
        <v>104</v>
      </c>
    </row>
    <row r="505" ht="15.75" customHeight="1">
      <c r="A505" s="8" t="s">
        <v>9959</v>
      </c>
      <c r="B505" s="9" t="s">
        <v>9960</v>
      </c>
      <c r="C505" s="10" t="s">
        <v>9961</v>
      </c>
      <c r="D505" s="10" t="s">
        <v>9962</v>
      </c>
      <c r="E505" s="10" t="s">
        <v>9963</v>
      </c>
      <c r="F505" s="10" t="s">
        <v>9964</v>
      </c>
      <c r="G505" s="17" t="s">
        <v>14</v>
      </c>
    </row>
    <row r="506" ht="15.75" customHeight="1">
      <c r="A506" s="8" t="s">
        <v>3895</v>
      </c>
      <c r="B506" s="9" t="s">
        <v>3896</v>
      </c>
      <c r="C506" s="10" t="s">
        <v>3897</v>
      </c>
      <c r="D506" s="10" t="s">
        <v>3898</v>
      </c>
      <c r="E506" s="10" t="s">
        <v>3899</v>
      </c>
      <c r="F506" s="10" t="s">
        <v>3900</v>
      </c>
      <c r="G506" s="17" t="s">
        <v>14</v>
      </c>
    </row>
    <row r="507" ht="15.75" customHeight="1">
      <c r="A507" s="8" t="s">
        <v>3907</v>
      </c>
      <c r="B507" s="9" t="s">
        <v>3908</v>
      </c>
      <c r="C507" s="10" t="s">
        <v>3909</v>
      </c>
      <c r="D507" s="10" t="s">
        <v>3910</v>
      </c>
      <c r="E507" s="10" t="s">
        <v>3911</v>
      </c>
      <c r="F507" s="10" t="s">
        <v>3912</v>
      </c>
      <c r="G507" s="17" t="s">
        <v>14</v>
      </c>
    </row>
    <row r="508" ht="15.75" customHeight="1">
      <c r="A508" s="8" t="s">
        <v>3913</v>
      </c>
      <c r="B508" s="9" t="s">
        <v>3914</v>
      </c>
      <c r="C508" s="10" t="s">
        <v>3915</v>
      </c>
      <c r="D508" s="10" t="s">
        <v>3916</v>
      </c>
      <c r="E508" s="10" t="s">
        <v>3917</v>
      </c>
      <c r="F508" s="10" t="s">
        <v>3918</v>
      </c>
      <c r="G508" s="17" t="s">
        <v>104</v>
      </c>
    </row>
    <row r="509" ht="15.75" customHeight="1">
      <c r="A509" s="8" t="s">
        <v>3924</v>
      </c>
      <c r="B509" s="9" t="s">
        <v>3925</v>
      </c>
      <c r="C509" s="10" t="s">
        <v>3926</v>
      </c>
      <c r="D509" s="10" t="s">
        <v>3927</v>
      </c>
      <c r="E509" s="10" t="s">
        <v>3928</v>
      </c>
      <c r="F509" s="10" t="s">
        <v>3929</v>
      </c>
      <c r="G509" s="17" t="s">
        <v>14</v>
      </c>
    </row>
    <row r="510" ht="15.75" customHeight="1">
      <c r="A510" s="8" t="s">
        <v>3930</v>
      </c>
      <c r="B510" s="9" t="s">
        <v>3931</v>
      </c>
      <c r="C510" s="10" t="s">
        <v>3932</v>
      </c>
      <c r="D510" s="10" t="s">
        <v>3933</v>
      </c>
      <c r="E510" s="10" t="s">
        <v>3934</v>
      </c>
      <c r="F510" s="10" t="s">
        <v>3935</v>
      </c>
      <c r="G510" s="17" t="s">
        <v>14</v>
      </c>
    </row>
    <row r="511" ht="15.75" customHeight="1">
      <c r="A511" s="8" t="s">
        <v>3936</v>
      </c>
      <c r="B511" s="9" t="s">
        <v>3937</v>
      </c>
      <c r="C511" s="10" t="s">
        <v>3938</v>
      </c>
      <c r="D511" s="10" t="s">
        <v>3939</v>
      </c>
      <c r="E511" s="10" t="s">
        <v>3940</v>
      </c>
      <c r="F511" s="10" t="s">
        <v>3941</v>
      </c>
      <c r="G511" s="17" t="s">
        <v>14</v>
      </c>
    </row>
    <row r="512" ht="15.75" customHeight="1">
      <c r="A512" s="8" t="s">
        <v>3942</v>
      </c>
      <c r="B512" s="9" t="s">
        <v>3943</v>
      </c>
      <c r="C512" s="10" t="s">
        <v>3944</v>
      </c>
      <c r="D512" s="10" t="s">
        <v>3945</v>
      </c>
      <c r="E512" s="10" t="s">
        <v>3946</v>
      </c>
      <c r="F512" s="10" t="s">
        <v>3947</v>
      </c>
      <c r="G512" s="17" t="s">
        <v>104</v>
      </c>
    </row>
    <row r="513" ht="15.75" customHeight="1">
      <c r="A513" s="8" t="s">
        <v>3948</v>
      </c>
      <c r="B513" s="9" t="s">
        <v>3949</v>
      </c>
      <c r="C513" s="10" t="s">
        <v>3950</v>
      </c>
      <c r="D513" s="10" t="s">
        <v>3951</v>
      </c>
      <c r="E513" s="10" t="s">
        <v>3952</v>
      </c>
      <c r="F513" s="10" t="s">
        <v>3953</v>
      </c>
      <c r="G513" s="17" t="s">
        <v>14</v>
      </c>
    </row>
    <row r="514" ht="15.75" customHeight="1">
      <c r="A514" s="8" t="s">
        <v>3954</v>
      </c>
      <c r="B514" s="9" t="s">
        <v>3955</v>
      </c>
      <c r="C514" s="10" t="s">
        <v>3956</v>
      </c>
      <c r="D514" s="10" t="s">
        <v>3957</v>
      </c>
      <c r="E514" s="10" t="s">
        <v>3958</v>
      </c>
      <c r="F514" s="10" t="s">
        <v>3959</v>
      </c>
      <c r="G514" s="17" t="s">
        <v>14</v>
      </c>
    </row>
    <row r="515" ht="15.75" customHeight="1">
      <c r="A515" s="8" t="s">
        <v>3960</v>
      </c>
      <c r="B515" s="9" t="s">
        <v>3961</v>
      </c>
      <c r="C515" s="10" t="s">
        <v>3962</v>
      </c>
      <c r="D515" s="10" t="s">
        <v>3963</v>
      </c>
      <c r="E515" s="10" t="s">
        <v>3964</v>
      </c>
      <c r="F515" s="10" t="s">
        <v>3965</v>
      </c>
      <c r="G515" s="17" t="s">
        <v>14</v>
      </c>
    </row>
    <row r="516" ht="15.75" customHeight="1">
      <c r="A516" s="8" t="s">
        <v>3972</v>
      </c>
      <c r="B516" s="9" t="s">
        <v>3973</v>
      </c>
      <c r="C516" s="10" t="s">
        <v>3974</v>
      </c>
      <c r="D516" s="10" t="s">
        <v>3975</v>
      </c>
      <c r="E516" s="10" t="s">
        <v>3976</v>
      </c>
      <c r="F516" s="10" t="s">
        <v>3977</v>
      </c>
      <c r="G516" s="17" t="s">
        <v>14</v>
      </c>
    </row>
    <row r="517" ht="15.75" customHeight="1">
      <c r="A517" s="8" t="s">
        <v>3978</v>
      </c>
      <c r="B517" s="9" t="s">
        <v>3979</v>
      </c>
      <c r="C517" s="10" t="s">
        <v>3980</v>
      </c>
      <c r="D517" s="10" t="s">
        <v>3981</v>
      </c>
      <c r="E517" s="10" t="s">
        <v>3982</v>
      </c>
      <c r="F517" s="10" t="s">
        <v>3983</v>
      </c>
      <c r="G517" s="17" t="s">
        <v>14</v>
      </c>
    </row>
    <row r="518" ht="15.75" customHeight="1">
      <c r="A518" s="8" t="s">
        <v>3984</v>
      </c>
      <c r="B518" s="9" t="s">
        <v>3985</v>
      </c>
      <c r="C518" s="10" t="s">
        <v>3986</v>
      </c>
      <c r="D518" s="10" t="s">
        <v>3987</v>
      </c>
      <c r="E518" s="10" t="s">
        <v>3988</v>
      </c>
      <c r="F518" s="10" t="s">
        <v>3989</v>
      </c>
      <c r="G518" s="17" t="s">
        <v>14</v>
      </c>
    </row>
    <row r="519" ht="15.75" customHeight="1">
      <c r="A519" s="8" t="s">
        <v>3990</v>
      </c>
      <c r="B519" s="9" t="s">
        <v>3991</v>
      </c>
      <c r="C519" s="10" t="s">
        <v>3992</v>
      </c>
      <c r="D519" s="10" t="s">
        <v>3993</v>
      </c>
      <c r="E519" s="10" t="s">
        <v>3994</v>
      </c>
      <c r="F519" s="10" t="s">
        <v>3995</v>
      </c>
      <c r="G519" s="17" t="s">
        <v>104</v>
      </c>
    </row>
    <row r="520" ht="15.75" customHeight="1">
      <c r="A520" s="8" t="s">
        <v>3996</v>
      </c>
      <c r="B520" s="9" t="s">
        <v>3997</v>
      </c>
      <c r="C520" s="10" t="s">
        <v>3998</v>
      </c>
      <c r="D520" s="10" t="s">
        <v>3999</v>
      </c>
      <c r="E520" s="10" t="s">
        <v>4000</v>
      </c>
      <c r="F520" s="10" t="s">
        <v>4001</v>
      </c>
      <c r="G520" s="17" t="s">
        <v>14</v>
      </c>
    </row>
    <row r="521" ht="15.75" customHeight="1">
      <c r="A521" s="8" t="s">
        <v>9965</v>
      </c>
      <c r="B521" s="9" t="s">
        <v>9966</v>
      </c>
      <c r="C521" s="10" t="s">
        <v>9967</v>
      </c>
      <c r="D521" s="10" t="s">
        <v>9968</v>
      </c>
      <c r="E521" s="10" t="s">
        <v>9969</v>
      </c>
      <c r="F521" s="10" t="s">
        <v>9970</v>
      </c>
      <c r="G521" s="17" t="s">
        <v>14</v>
      </c>
    </row>
    <row r="522" ht="15.75" customHeight="1">
      <c r="A522" s="8" t="s">
        <v>4002</v>
      </c>
      <c r="B522" s="9" t="s">
        <v>4003</v>
      </c>
      <c r="C522" s="10" t="s">
        <v>4004</v>
      </c>
      <c r="D522" s="10" t="s">
        <v>4005</v>
      </c>
      <c r="E522" s="10" t="s">
        <v>4006</v>
      </c>
      <c r="F522" s="10" t="s">
        <v>4007</v>
      </c>
      <c r="G522" s="17" t="s">
        <v>14</v>
      </c>
    </row>
    <row r="523" ht="15.75" customHeight="1">
      <c r="A523" s="8" t="s">
        <v>4008</v>
      </c>
      <c r="B523" s="9" t="s">
        <v>4009</v>
      </c>
      <c r="C523" s="10" t="s">
        <v>4010</v>
      </c>
      <c r="D523" s="10" t="s">
        <v>4011</v>
      </c>
      <c r="E523" s="10" t="s">
        <v>4012</v>
      </c>
      <c r="F523" s="10" t="s">
        <v>4013</v>
      </c>
      <c r="G523" s="17" t="s">
        <v>14</v>
      </c>
    </row>
    <row r="524" ht="15.75" customHeight="1">
      <c r="A524" s="8" t="s">
        <v>4020</v>
      </c>
      <c r="B524" s="9" t="s">
        <v>4021</v>
      </c>
      <c r="C524" s="10" t="s">
        <v>4022</v>
      </c>
      <c r="D524" s="10" t="s">
        <v>4023</v>
      </c>
      <c r="E524" s="10" t="s">
        <v>4024</v>
      </c>
      <c r="F524" s="10" t="s">
        <v>4025</v>
      </c>
      <c r="G524" s="17" t="s">
        <v>14</v>
      </c>
    </row>
    <row r="525" ht="15.75" customHeight="1">
      <c r="A525" s="8" t="s">
        <v>4026</v>
      </c>
      <c r="B525" s="9" t="s">
        <v>4027</v>
      </c>
      <c r="C525" s="10" t="s">
        <v>4028</v>
      </c>
      <c r="D525" s="10" t="s">
        <v>4029</v>
      </c>
      <c r="E525" s="10" t="s">
        <v>4030</v>
      </c>
      <c r="F525" s="10" t="s">
        <v>4031</v>
      </c>
      <c r="G525" s="17" t="s">
        <v>14</v>
      </c>
    </row>
    <row r="526" ht="15.75" customHeight="1">
      <c r="A526" s="8" t="s">
        <v>9585</v>
      </c>
      <c r="B526" s="9" t="s">
        <v>9586</v>
      </c>
      <c r="C526" s="10" t="s">
        <v>3873</v>
      </c>
      <c r="D526" s="10" t="s">
        <v>9587</v>
      </c>
      <c r="E526" s="10" t="s">
        <v>9588</v>
      </c>
      <c r="F526" s="10" t="s">
        <v>9589</v>
      </c>
      <c r="G526" s="17" t="s">
        <v>14</v>
      </c>
    </row>
    <row r="527" ht="15.75" customHeight="1">
      <c r="A527" s="8" t="s">
        <v>4038</v>
      </c>
      <c r="B527" s="9" t="s">
        <v>4039</v>
      </c>
      <c r="C527" s="10" t="s">
        <v>4040</v>
      </c>
      <c r="D527" s="10" t="s">
        <v>4041</v>
      </c>
      <c r="E527" s="10" t="s">
        <v>4042</v>
      </c>
      <c r="F527" s="10" t="s">
        <v>4043</v>
      </c>
      <c r="G527" s="17" t="s">
        <v>14</v>
      </c>
    </row>
    <row r="528" ht="15.75" customHeight="1">
      <c r="A528" s="8" t="s">
        <v>4044</v>
      </c>
      <c r="B528" s="9" t="s">
        <v>4045</v>
      </c>
      <c r="C528" s="10" t="s">
        <v>4046</v>
      </c>
      <c r="D528" s="10" t="s">
        <v>4047</v>
      </c>
      <c r="E528" s="10" t="s">
        <v>4048</v>
      </c>
      <c r="F528" s="10" t="s">
        <v>4049</v>
      </c>
      <c r="G528" s="17" t="s">
        <v>14</v>
      </c>
    </row>
    <row r="529" ht="15.75" customHeight="1">
      <c r="A529" s="8" t="s">
        <v>9971</v>
      </c>
      <c r="B529" s="9" t="s">
        <v>9972</v>
      </c>
      <c r="C529" s="10" t="s">
        <v>9973</v>
      </c>
      <c r="D529" s="10" t="s">
        <v>9974</v>
      </c>
      <c r="E529" s="10" t="s">
        <v>9975</v>
      </c>
      <c r="F529" s="10" t="s">
        <v>9976</v>
      </c>
      <c r="G529" s="17" t="s">
        <v>104</v>
      </c>
    </row>
    <row r="530" ht="15.75" customHeight="1">
      <c r="A530" s="8" t="s">
        <v>4050</v>
      </c>
      <c r="B530" s="9" t="s">
        <v>4051</v>
      </c>
      <c r="C530" s="10" t="s">
        <v>4052</v>
      </c>
      <c r="D530" s="10" t="s">
        <v>4053</v>
      </c>
      <c r="E530" s="10" t="s">
        <v>4054</v>
      </c>
      <c r="F530" s="10" t="s">
        <v>4055</v>
      </c>
      <c r="G530" s="17" t="s">
        <v>14</v>
      </c>
    </row>
    <row r="531" ht="15.75" customHeight="1">
      <c r="A531" s="8" t="s">
        <v>4056</v>
      </c>
      <c r="B531" s="9" t="s">
        <v>4057</v>
      </c>
      <c r="C531" s="10" t="s">
        <v>4058</v>
      </c>
      <c r="D531" s="10" t="s">
        <v>4059</v>
      </c>
      <c r="E531" s="10" t="s">
        <v>4060</v>
      </c>
      <c r="F531" s="10" t="s">
        <v>4061</v>
      </c>
      <c r="G531" s="17" t="s">
        <v>14</v>
      </c>
    </row>
    <row r="532" ht="15.75" customHeight="1">
      <c r="A532" s="8" t="s">
        <v>9977</v>
      </c>
      <c r="B532" s="9" t="s">
        <v>9978</v>
      </c>
      <c r="C532" s="10" t="s">
        <v>9979</v>
      </c>
      <c r="D532" s="10" t="s">
        <v>9980</v>
      </c>
      <c r="E532" s="10" t="s">
        <v>9981</v>
      </c>
      <c r="F532" s="10" t="s">
        <v>9982</v>
      </c>
      <c r="G532" s="17" t="s">
        <v>104</v>
      </c>
    </row>
    <row r="533" ht="15.75" customHeight="1">
      <c r="A533" s="8" t="s">
        <v>4068</v>
      </c>
      <c r="B533" s="9" t="s">
        <v>4069</v>
      </c>
      <c r="C533" s="10" t="s">
        <v>2245</v>
      </c>
      <c r="D533" s="10" t="s">
        <v>4070</v>
      </c>
      <c r="E533" s="10" t="s">
        <v>4071</v>
      </c>
      <c r="F533" s="10" t="s">
        <v>4072</v>
      </c>
      <c r="G533" s="17" t="s">
        <v>14</v>
      </c>
    </row>
    <row r="534" ht="15.75" customHeight="1">
      <c r="A534" s="8" t="s">
        <v>9590</v>
      </c>
      <c r="B534" s="9" t="s">
        <v>9591</v>
      </c>
      <c r="C534" s="10" t="s">
        <v>9592</v>
      </c>
      <c r="D534" s="10" t="s">
        <v>9593</v>
      </c>
      <c r="E534" s="10" t="s">
        <v>9594</v>
      </c>
      <c r="F534" s="10" t="s">
        <v>9595</v>
      </c>
      <c r="G534" s="17" t="s">
        <v>14</v>
      </c>
    </row>
    <row r="535" ht="15.75" customHeight="1">
      <c r="A535" s="8" t="s">
        <v>4085</v>
      </c>
      <c r="B535" s="9" t="s">
        <v>4086</v>
      </c>
      <c r="C535" s="10" t="s">
        <v>4087</v>
      </c>
      <c r="D535" s="10" t="s">
        <v>4088</v>
      </c>
      <c r="E535" s="10" t="s">
        <v>4089</v>
      </c>
      <c r="F535" s="10" t="s">
        <v>4090</v>
      </c>
      <c r="G535" s="17" t="s">
        <v>14</v>
      </c>
    </row>
    <row r="536" ht="15.75" customHeight="1">
      <c r="A536" s="8" t="s">
        <v>9983</v>
      </c>
      <c r="B536" s="9" t="s">
        <v>9984</v>
      </c>
      <c r="C536" s="10" t="s">
        <v>9985</v>
      </c>
      <c r="D536" s="10" t="s">
        <v>9986</v>
      </c>
      <c r="E536" s="10" t="s">
        <v>9987</v>
      </c>
      <c r="F536" s="10" t="s">
        <v>9988</v>
      </c>
      <c r="G536" s="17" t="s">
        <v>14</v>
      </c>
    </row>
    <row r="537" ht="15.75" customHeight="1">
      <c r="A537" s="8" t="s">
        <v>4091</v>
      </c>
      <c r="B537" s="9" t="s">
        <v>4092</v>
      </c>
      <c r="C537" s="10" t="s">
        <v>4093</v>
      </c>
      <c r="D537" s="10" t="s">
        <v>4094</v>
      </c>
      <c r="E537" s="10" t="s">
        <v>4095</v>
      </c>
      <c r="F537" s="10" t="s">
        <v>4096</v>
      </c>
      <c r="G537" s="17" t="s">
        <v>14</v>
      </c>
    </row>
    <row r="538" ht="15.75" customHeight="1">
      <c r="A538" s="8" t="s">
        <v>9989</v>
      </c>
      <c r="B538" s="9" t="s">
        <v>9990</v>
      </c>
      <c r="C538" s="10" t="s">
        <v>9991</v>
      </c>
      <c r="D538" s="10" t="s">
        <v>9992</v>
      </c>
      <c r="E538" s="10" t="s">
        <v>9993</v>
      </c>
      <c r="F538" s="10" t="s">
        <v>9994</v>
      </c>
      <c r="G538" s="17" t="s">
        <v>14</v>
      </c>
    </row>
    <row r="539" ht="15.75" customHeight="1">
      <c r="A539" s="8" t="s">
        <v>4097</v>
      </c>
      <c r="B539" s="9" t="s">
        <v>4098</v>
      </c>
      <c r="C539" s="10" t="s">
        <v>4099</v>
      </c>
      <c r="D539" s="10" t="s">
        <v>4100</v>
      </c>
      <c r="E539" s="10" t="s">
        <v>4101</v>
      </c>
      <c r="F539" s="10" t="s">
        <v>4102</v>
      </c>
      <c r="G539" s="17" t="s">
        <v>14</v>
      </c>
    </row>
    <row r="540" ht="15.75" customHeight="1">
      <c r="A540" s="8" t="s">
        <v>4103</v>
      </c>
      <c r="B540" s="9" t="s">
        <v>4104</v>
      </c>
      <c r="C540" s="10" t="s">
        <v>4105</v>
      </c>
      <c r="D540" s="10" t="s">
        <v>4106</v>
      </c>
      <c r="E540" s="10" t="s">
        <v>4107</v>
      </c>
      <c r="F540" s="10" t="s">
        <v>4108</v>
      </c>
      <c r="G540" s="17" t="s">
        <v>14</v>
      </c>
    </row>
    <row r="541" ht="15.75" customHeight="1">
      <c r="A541" s="8" t="s">
        <v>4109</v>
      </c>
      <c r="B541" s="9" t="s">
        <v>4110</v>
      </c>
      <c r="C541" s="10" t="s">
        <v>4111</v>
      </c>
      <c r="D541" s="10" t="s">
        <v>4112</v>
      </c>
      <c r="E541" s="10" t="s">
        <v>4113</v>
      </c>
      <c r="F541" s="10" t="s">
        <v>4114</v>
      </c>
      <c r="G541" s="17" t="s">
        <v>14</v>
      </c>
    </row>
    <row r="542" ht="15.75" customHeight="1">
      <c r="A542" s="8" t="s">
        <v>4115</v>
      </c>
      <c r="B542" s="9" t="s">
        <v>4116</v>
      </c>
      <c r="C542" s="10" t="s">
        <v>4117</v>
      </c>
      <c r="D542" s="10" t="s">
        <v>4118</v>
      </c>
      <c r="E542" s="10" t="s">
        <v>4119</v>
      </c>
      <c r="F542" s="10" t="s">
        <v>4120</v>
      </c>
      <c r="G542" s="17" t="s">
        <v>14</v>
      </c>
    </row>
    <row r="543" ht="15.75" customHeight="1">
      <c r="A543" s="8" t="s">
        <v>9995</v>
      </c>
      <c r="B543" s="9" t="s">
        <v>9996</v>
      </c>
      <c r="C543" s="10" t="s">
        <v>9997</v>
      </c>
      <c r="D543" s="10" t="s">
        <v>9998</v>
      </c>
      <c r="E543" s="10" t="s">
        <v>9999</v>
      </c>
      <c r="F543" s="10" t="s">
        <v>10000</v>
      </c>
      <c r="G543" s="17" t="s">
        <v>14</v>
      </c>
    </row>
    <row r="544" ht="15.75" customHeight="1">
      <c r="A544" s="8" t="s">
        <v>4121</v>
      </c>
      <c r="B544" s="9" t="s">
        <v>4122</v>
      </c>
      <c r="C544" s="10" t="s">
        <v>4123</v>
      </c>
      <c r="D544" s="10" t="s">
        <v>4124</v>
      </c>
      <c r="E544" s="10" t="s">
        <v>4125</v>
      </c>
      <c r="F544" s="10" t="s">
        <v>4126</v>
      </c>
      <c r="G544" s="17" t="s">
        <v>14</v>
      </c>
    </row>
    <row r="545" ht="15.75" customHeight="1">
      <c r="A545" s="8" t="s">
        <v>4139</v>
      </c>
      <c r="B545" s="9" t="s">
        <v>4140</v>
      </c>
      <c r="C545" s="10" t="s">
        <v>4141</v>
      </c>
      <c r="D545" s="10" t="s">
        <v>4142</v>
      </c>
      <c r="E545" s="10" t="s">
        <v>4143</v>
      </c>
      <c r="F545" s="10" t="s">
        <v>4144</v>
      </c>
      <c r="G545" s="17" t="s">
        <v>14</v>
      </c>
    </row>
    <row r="546" ht="15.75" customHeight="1">
      <c r="A546" s="8" t="s">
        <v>4151</v>
      </c>
      <c r="B546" s="9" t="s">
        <v>4152</v>
      </c>
      <c r="C546" s="10" t="s">
        <v>4153</v>
      </c>
      <c r="D546" s="10" t="s">
        <v>4154</v>
      </c>
      <c r="E546" s="10" t="s">
        <v>4155</v>
      </c>
      <c r="F546" s="10" t="s">
        <v>4156</v>
      </c>
      <c r="G546" s="17" t="s">
        <v>14</v>
      </c>
    </row>
    <row r="547" ht="15.75" customHeight="1">
      <c r="A547" s="8" t="s">
        <v>4157</v>
      </c>
      <c r="B547" s="9" t="s">
        <v>4158</v>
      </c>
      <c r="C547" s="10" t="s">
        <v>4159</v>
      </c>
      <c r="D547" s="10" t="s">
        <v>4160</v>
      </c>
      <c r="E547" s="10" t="s">
        <v>4161</v>
      </c>
      <c r="F547" s="10" t="s">
        <v>4162</v>
      </c>
      <c r="G547" s="17" t="s">
        <v>14</v>
      </c>
    </row>
    <row r="548" ht="15.75" customHeight="1">
      <c r="A548" s="8" t="s">
        <v>4163</v>
      </c>
      <c r="B548" s="9" t="s">
        <v>4164</v>
      </c>
      <c r="C548" s="10" t="s">
        <v>4165</v>
      </c>
      <c r="D548" s="10" t="s">
        <v>4166</v>
      </c>
      <c r="E548" s="10" t="s">
        <v>4167</v>
      </c>
      <c r="F548" s="10" t="s">
        <v>4168</v>
      </c>
      <c r="G548" s="17" t="s">
        <v>104</v>
      </c>
    </row>
    <row r="549" ht="15.75" customHeight="1">
      <c r="A549" s="8" t="s">
        <v>4169</v>
      </c>
      <c r="B549" s="9" t="s">
        <v>4170</v>
      </c>
      <c r="C549" s="10" t="s">
        <v>4171</v>
      </c>
      <c r="D549" s="10" t="s">
        <v>4172</v>
      </c>
      <c r="E549" s="10" t="s">
        <v>4173</v>
      </c>
      <c r="F549" s="10" t="s">
        <v>4174</v>
      </c>
      <c r="G549" s="17" t="s">
        <v>104</v>
      </c>
    </row>
    <row r="550" ht="15.75" customHeight="1">
      <c r="A550" s="8" t="s">
        <v>4175</v>
      </c>
      <c r="B550" s="9" t="s">
        <v>4176</v>
      </c>
      <c r="C550" s="10" t="s">
        <v>4177</v>
      </c>
      <c r="D550" s="10" t="s">
        <v>4178</v>
      </c>
      <c r="E550" s="10" t="s">
        <v>4179</v>
      </c>
      <c r="F550" s="10" t="s">
        <v>4180</v>
      </c>
      <c r="G550" s="17" t="s">
        <v>14</v>
      </c>
    </row>
    <row r="551" ht="15.75" customHeight="1">
      <c r="A551" s="8" t="s">
        <v>4181</v>
      </c>
      <c r="B551" s="9" t="s">
        <v>4182</v>
      </c>
      <c r="C551" s="10" t="s">
        <v>4183</v>
      </c>
      <c r="D551" s="10" t="s">
        <v>4184</v>
      </c>
      <c r="E551" s="10" t="s">
        <v>4185</v>
      </c>
      <c r="F551" s="10" t="s">
        <v>4186</v>
      </c>
      <c r="G551" s="17" t="s">
        <v>104</v>
      </c>
    </row>
    <row r="552" ht="15.75" customHeight="1">
      <c r="A552" s="8" t="s">
        <v>4187</v>
      </c>
      <c r="B552" s="9" t="s">
        <v>4188</v>
      </c>
      <c r="C552" s="10" t="s">
        <v>4189</v>
      </c>
      <c r="D552" s="10" t="s">
        <v>4190</v>
      </c>
      <c r="E552" s="10" t="s">
        <v>4191</v>
      </c>
      <c r="F552" s="10" t="s">
        <v>4192</v>
      </c>
      <c r="G552" s="17" t="s">
        <v>104</v>
      </c>
    </row>
    <row r="553" ht="15.75" customHeight="1">
      <c r="A553" s="8" t="s">
        <v>4199</v>
      </c>
      <c r="B553" s="9" t="s">
        <v>4200</v>
      </c>
      <c r="C553" s="10" t="s">
        <v>4201</v>
      </c>
      <c r="D553" s="10" t="s">
        <v>4202</v>
      </c>
      <c r="E553" s="10" t="s">
        <v>4203</v>
      </c>
      <c r="F553" s="10" t="s">
        <v>4204</v>
      </c>
      <c r="G553" s="17" t="s">
        <v>14</v>
      </c>
    </row>
    <row r="554" ht="15.75" customHeight="1">
      <c r="A554" s="8" t="s">
        <v>4205</v>
      </c>
      <c r="B554" s="9" t="s">
        <v>4206</v>
      </c>
      <c r="C554" s="10" t="s">
        <v>4207</v>
      </c>
      <c r="D554" s="10" t="s">
        <v>4208</v>
      </c>
      <c r="E554" s="10" t="s">
        <v>4209</v>
      </c>
      <c r="F554" s="10" t="s">
        <v>4210</v>
      </c>
      <c r="G554" s="17" t="s">
        <v>14</v>
      </c>
    </row>
    <row r="555" ht="15.75" customHeight="1">
      <c r="A555" s="8" t="s">
        <v>10001</v>
      </c>
      <c r="B555" s="9" t="s">
        <v>10002</v>
      </c>
      <c r="C555" s="10" t="s">
        <v>245</v>
      </c>
      <c r="D555" s="10" t="s">
        <v>10003</v>
      </c>
      <c r="E555" s="10" t="s">
        <v>10004</v>
      </c>
      <c r="F555" s="10" t="s">
        <v>10005</v>
      </c>
      <c r="G555" s="17" t="s">
        <v>14</v>
      </c>
    </row>
    <row r="556" ht="15.75" customHeight="1">
      <c r="A556" s="8" t="s">
        <v>4229</v>
      </c>
      <c r="B556" s="9" t="s">
        <v>4230</v>
      </c>
      <c r="C556" s="10" t="s">
        <v>4231</v>
      </c>
      <c r="D556" s="10" t="s">
        <v>4232</v>
      </c>
      <c r="E556" s="10" t="s">
        <v>4233</v>
      </c>
      <c r="F556" s="10" t="s">
        <v>4234</v>
      </c>
      <c r="G556" s="17" t="s">
        <v>14</v>
      </c>
    </row>
    <row r="557" ht="15.75" customHeight="1">
      <c r="A557" s="8" t="s">
        <v>4235</v>
      </c>
      <c r="B557" s="9" t="s">
        <v>4236</v>
      </c>
      <c r="C557" s="10" t="s">
        <v>4237</v>
      </c>
      <c r="D557" s="10" t="s">
        <v>4238</v>
      </c>
      <c r="E557" s="10" t="s">
        <v>4239</v>
      </c>
      <c r="F557" s="10" t="s">
        <v>4240</v>
      </c>
      <c r="G557" s="17" t="s">
        <v>14</v>
      </c>
    </row>
    <row r="558" ht="15.75" customHeight="1">
      <c r="A558" s="8" t="s">
        <v>4247</v>
      </c>
      <c r="B558" s="9" t="s">
        <v>4248</v>
      </c>
      <c r="C558" s="10" t="s">
        <v>4249</v>
      </c>
      <c r="D558" s="10" t="s">
        <v>4250</v>
      </c>
      <c r="E558" s="10" t="s">
        <v>4251</v>
      </c>
      <c r="F558" s="10" t="s">
        <v>4252</v>
      </c>
      <c r="G558" s="17" t="s">
        <v>104</v>
      </c>
    </row>
    <row r="559" ht="15.75" customHeight="1">
      <c r="A559" s="8" t="s">
        <v>4253</v>
      </c>
      <c r="B559" s="9" t="s">
        <v>4254</v>
      </c>
      <c r="C559" s="10" t="s">
        <v>4255</v>
      </c>
      <c r="D559" s="10" t="s">
        <v>4256</v>
      </c>
      <c r="E559" s="10" t="s">
        <v>4257</v>
      </c>
      <c r="F559" s="10" t="s">
        <v>4258</v>
      </c>
      <c r="G559" s="17" t="s">
        <v>14</v>
      </c>
    </row>
    <row r="560" ht="15.75" customHeight="1">
      <c r="A560" s="8" t="s">
        <v>4259</v>
      </c>
      <c r="B560" s="9" t="s">
        <v>4260</v>
      </c>
      <c r="C560" s="10" t="s">
        <v>4261</v>
      </c>
      <c r="D560" s="10" t="s">
        <v>4262</v>
      </c>
      <c r="E560" s="10" t="s">
        <v>4263</v>
      </c>
      <c r="F560" s="10" t="s">
        <v>4264</v>
      </c>
      <c r="G560" s="17" t="s">
        <v>14</v>
      </c>
    </row>
    <row r="561" ht="15.75" customHeight="1">
      <c r="A561" s="8" t="s">
        <v>4270</v>
      </c>
      <c r="B561" s="9" t="s">
        <v>4271</v>
      </c>
      <c r="C561" s="10" t="s">
        <v>4272</v>
      </c>
      <c r="D561" s="10" t="s">
        <v>4273</v>
      </c>
      <c r="E561" s="10" t="s">
        <v>4274</v>
      </c>
      <c r="F561" s="10" t="s">
        <v>4275</v>
      </c>
      <c r="G561" s="17" t="s">
        <v>14</v>
      </c>
    </row>
    <row r="562" ht="15.75" customHeight="1">
      <c r="A562" s="8" t="s">
        <v>4276</v>
      </c>
      <c r="B562" s="9" t="s">
        <v>4277</v>
      </c>
      <c r="C562" s="10" t="s">
        <v>4278</v>
      </c>
      <c r="D562" s="10" t="s">
        <v>4279</v>
      </c>
      <c r="E562" s="10" t="s">
        <v>4280</v>
      </c>
      <c r="F562" s="10" t="s">
        <v>4281</v>
      </c>
      <c r="G562" s="17" t="s">
        <v>14</v>
      </c>
    </row>
    <row r="563" ht="15.75" customHeight="1">
      <c r="A563" s="8" t="s">
        <v>4282</v>
      </c>
      <c r="B563" s="9" t="s">
        <v>4283</v>
      </c>
      <c r="C563" s="10" t="s">
        <v>1027</v>
      </c>
      <c r="D563" s="10" t="s">
        <v>4284</v>
      </c>
      <c r="E563" s="10" t="s">
        <v>4285</v>
      </c>
      <c r="F563" s="10" t="s">
        <v>4286</v>
      </c>
      <c r="G563" s="17" t="s">
        <v>14</v>
      </c>
    </row>
    <row r="564" ht="15.75" customHeight="1">
      <c r="A564" s="8" t="s">
        <v>4287</v>
      </c>
      <c r="B564" s="9" t="s">
        <v>4288</v>
      </c>
      <c r="C564" s="10" t="s">
        <v>4289</v>
      </c>
      <c r="D564" s="10" t="s">
        <v>4290</v>
      </c>
      <c r="E564" s="10" t="s">
        <v>4291</v>
      </c>
      <c r="F564" s="10" t="s">
        <v>4292</v>
      </c>
      <c r="G564" s="17" t="s">
        <v>14</v>
      </c>
    </row>
    <row r="565" ht="15.75" customHeight="1">
      <c r="A565" s="8" t="s">
        <v>4299</v>
      </c>
      <c r="B565" s="9" t="s">
        <v>4300</v>
      </c>
      <c r="C565" s="10" t="s">
        <v>4301</v>
      </c>
      <c r="D565" s="10" t="s">
        <v>4302</v>
      </c>
      <c r="E565" s="10" t="s">
        <v>4303</v>
      </c>
      <c r="F565" s="10" t="s">
        <v>4304</v>
      </c>
      <c r="G565" s="17" t="s">
        <v>14</v>
      </c>
    </row>
    <row r="566" ht="15.75" customHeight="1">
      <c r="A566" s="8" t="s">
        <v>4305</v>
      </c>
      <c r="B566" s="9" t="s">
        <v>4306</v>
      </c>
      <c r="C566" s="10" t="s">
        <v>4301</v>
      </c>
      <c r="D566" s="10" t="s">
        <v>4307</v>
      </c>
      <c r="E566" s="10" t="s">
        <v>4308</v>
      </c>
      <c r="F566" s="10" t="s">
        <v>4309</v>
      </c>
      <c r="G566" s="17" t="s">
        <v>14</v>
      </c>
    </row>
    <row r="567" ht="15.75" customHeight="1">
      <c r="A567" s="8" t="s">
        <v>10006</v>
      </c>
      <c r="B567" s="9" t="s">
        <v>10007</v>
      </c>
      <c r="C567" s="10" t="s">
        <v>673</v>
      </c>
      <c r="D567" s="10" t="s">
        <v>10008</v>
      </c>
      <c r="E567" s="10" t="s">
        <v>10009</v>
      </c>
      <c r="F567" s="10" t="s">
        <v>10010</v>
      </c>
      <c r="G567" s="17" t="s">
        <v>14</v>
      </c>
    </row>
    <row r="568" ht="15.75" customHeight="1">
      <c r="A568" s="8" t="s">
        <v>4316</v>
      </c>
      <c r="B568" s="9" t="s">
        <v>4317</v>
      </c>
      <c r="C568" s="10" t="s">
        <v>263</v>
      </c>
      <c r="D568" s="10" t="s">
        <v>4318</v>
      </c>
      <c r="E568" s="10" t="s">
        <v>4319</v>
      </c>
      <c r="F568" s="10" t="s">
        <v>4320</v>
      </c>
      <c r="G568" s="17" t="s">
        <v>14</v>
      </c>
    </row>
    <row r="569" ht="15.75" customHeight="1">
      <c r="A569" s="8" t="s">
        <v>4321</v>
      </c>
      <c r="B569" s="9" t="s">
        <v>4322</v>
      </c>
      <c r="C569" s="10" t="s">
        <v>4323</v>
      </c>
      <c r="D569" s="10" t="s">
        <v>4324</v>
      </c>
      <c r="E569" s="10" t="s">
        <v>4325</v>
      </c>
      <c r="F569" s="10" t="s">
        <v>4326</v>
      </c>
      <c r="G569" s="17" t="s">
        <v>104</v>
      </c>
    </row>
    <row r="570" ht="15.75" customHeight="1">
      <c r="A570" s="8" t="s">
        <v>4333</v>
      </c>
      <c r="B570" s="9" t="s">
        <v>4334</v>
      </c>
      <c r="C570" s="10" t="s">
        <v>4335</v>
      </c>
      <c r="D570" s="10" t="s">
        <v>4336</v>
      </c>
      <c r="E570" s="10" t="s">
        <v>4337</v>
      </c>
      <c r="F570" s="10" t="s">
        <v>4338</v>
      </c>
      <c r="G570" s="17" t="s">
        <v>14</v>
      </c>
    </row>
    <row r="571" ht="15.75" customHeight="1">
      <c r="A571" s="8" t="s">
        <v>4350</v>
      </c>
      <c r="B571" s="9" t="s">
        <v>4351</v>
      </c>
      <c r="C571" s="10" t="s">
        <v>4352</v>
      </c>
      <c r="D571" s="10" t="s">
        <v>4353</v>
      </c>
      <c r="E571" s="10" t="s">
        <v>4354</v>
      </c>
      <c r="F571" s="10" t="s">
        <v>4355</v>
      </c>
      <c r="G571" s="17" t="s">
        <v>104</v>
      </c>
    </row>
    <row r="572" ht="15.75" customHeight="1">
      <c r="A572" s="8" t="s">
        <v>4368</v>
      </c>
      <c r="B572" s="9" t="s">
        <v>4369</v>
      </c>
      <c r="C572" s="10" t="s">
        <v>4370</v>
      </c>
      <c r="D572" s="10" t="s">
        <v>4371</v>
      </c>
      <c r="E572" s="10" t="s">
        <v>4372</v>
      </c>
      <c r="F572" s="10" t="s">
        <v>4373</v>
      </c>
      <c r="G572" s="17" t="s">
        <v>14</v>
      </c>
    </row>
    <row r="573" ht="15.75" customHeight="1">
      <c r="A573" s="8" t="s">
        <v>4392</v>
      </c>
      <c r="B573" s="9" t="s">
        <v>4393</v>
      </c>
      <c r="C573" s="10" t="s">
        <v>1535</v>
      </c>
      <c r="D573" s="10" t="s">
        <v>4394</v>
      </c>
      <c r="E573" s="10" t="s">
        <v>4395</v>
      </c>
      <c r="F573" s="10" t="s">
        <v>4396</v>
      </c>
      <c r="G573" s="17" t="s">
        <v>14</v>
      </c>
    </row>
    <row r="574" ht="15.75" customHeight="1">
      <c r="A574" s="8" t="s">
        <v>4403</v>
      </c>
      <c r="B574" s="9" t="s">
        <v>4404</v>
      </c>
      <c r="C574" s="10" t="s">
        <v>4405</v>
      </c>
      <c r="D574" s="10" t="s">
        <v>4406</v>
      </c>
      <c r="E574" s="10" t="s">
        <v>4407</v>
      </c>
      <c r="F574" s="10" t="s">
        <v>4408</v>
      </c>
      <c r="G574" s="17" t="s">
        <v>104</v>
      </c>
    </row>
    <row r="575" ht="15.75" customHeight="1">
      <c r="A575" s="8" t="s">
        <v>4409</v>
      </c>
      <c r="B575" s="9" t="s">
        <v>4410</v>
      </c>
      <c r="C575" s="10" t="s">
        <v>4411</v>
      </c>
      <c r="D575" s="9">
        <v>5733146.0</v>
      </c>
      <c r="E575" s="10" t="s">
        <v>4412</v>
      </c>
      <c r="F575" s="10" t="s">
        <v>384</v>
      </c>
      <c r="G575" s="10" t="s">
        <v>14</v>
      </c>
    </row>
    <row r="576" ht="15.75" customHeight="1">
      <c r="A576" s="8" t="s">
        <v>4413</v>
      </c>
      <c r="B576" s="9" t="s">
        <v>4414</v>
      </c>
      <c r="C576" s="10" t="s">
        <v>4415</v>
      </c>
      <c r="D576" s="10" t="s">
        <v>4416</v>
      </c>
      <c r="E576" s="10" t="s">
        <v>4417</v>
      </c>
      <c r="F576" s="10" t="s">
        <v>4418</v>
      </c>
      <c r="G576" s="17" t="s">
        <v>14</v>
      </c>
    </row>
    <row r="577" ht="15.75" customHeight="1">
      <c r="A577" s="8" t="s">
        <v>10011</v>
      </c>
      <c r="B577" s="9" t="s">
        <v>10012</v>
      </c>
      <c r="C577" s="10" t="s">
        <v>10013</v>
      </c>
      <c r="D577" s="10" t="s">
        <v>10014</v>
      </c>
      <c r="E577" s="10" t="s">
        <v>10015</v>
      </c>
      <c r="F577" s="10" t="s">
        <v>10016</v>
      </c>
      <c r="G577" s="17" t="s">
        <v>14</v>
      </c>
    </row>
    <row r="578" ht="15.75" customHeight="1">
      <c r="A578" s="8" t="s">
        <v>4425</v>
      </c>
      <c r="B578" s="9" t="s">
        <v>4426</v>
      </c>
      <c r="C578" s="10" t="s">
        <v>4427</v>
      </c>
      <c r="D578" s="10" t="s">
        <v>4428</v>
      </c>
      <c r="E578" s="10" t="s">
        <v>4429</v>
      </c>
      <c r="F578" s="10" t="s">
        <v>4430</v>
      </c>
      <c r="G578" s="17" t="s">
        <v>14</v>
      </c>
      <c r="H578" s="18"/>
      <c r="I578" s="18"/>
      <c r="J578" s="18"/>
      <c r="K578" s="18"/>
      <c r="L578" s="18"/>
      <c r="M578" s="18"/>
      <c r="N578" s="18"/>
      <c r="O578" s="18"/>
      <c r="P578" s="18"/>
      <c r="Q578" s="18"/>
      <c r="R578" s="18"/>
      <c r="S578" s="18"/>
      <c r="T578" s="18"/>
      <c r="U578" s="18"/>
      <c r="V578" s="18"/>
      <c r="W578" s="18"/>
      <c r="X578" s="18"/>
      <c r="Y578" s="18"/>
      <c r="Z578" s="18"/>
    </row>
    <row r="579" ht="15.75" customHeight="1">
      <c r="A579" s="8" t="s">
        <v>4431</v>
      </c>
      <c r="B579" s="9" t="s">
        <v>4432</v>
      </c>
      <c r="C579" s="10" t="s">
        <v>4433</v>
      </c>
      <c r="D579" s="10" t="s">
        <v>4434</v>
      </c>
      <c r="E579" s="10" t="s">
        <v>4435</v>
      </c>
      <c r="F579" s="10" t="s">
        <v>4436</v>
      </c>
      <c r="G579" s="17" t="s">
        <v>14</v>
      </c>
    </row>
    <row r="580" ht="15.75" customHeight="1">
      <c r="A580" s="8" t="s">
        <v>10017</v>
      </c>
      <c r="B580" s="9" t="s">
        <v>10018</v>
      </c>
      <c r="C580" s="10" t="s">
        <v>215</v>
      </c>
      <c r="D580" s="10" t="s">
        <v>10019</v>
      </c>
      <c r="E580" s="10" t="s">
        <v>10020</v>
      </c>
      <c r="F580" s="10" t="s">
        <v>10021</v>
      </c>
      <c r="G580" s="17" t="s">
        <v>14</v>
      </c>
    </row>
    <row r="581" ht="15.75" customHeight="1">
      <c r="A581" s="8" t="s">
        <v>4443</v>
      </c>
      <c r="B581" s="9" t="s">
        <v>4444</v>
      </c>
      <c r="C581" s="10" t="s">
        <v>4445</v>
      </c>
      <c r="D581" s="10" t="s">
        <v>4446</v>
      </c>
      <c r="E581" s="10" t="s">
        <v>4447</v>
      </c>
      <c r="F581" s="10" t="s">
        <v>4448</v>
      </c>
      <c r="G581" s="17" t="s">
        <v>14</v>
      </c>
    </row>
    <row r="582" ht="15.75" customHeight="1">
      <c r="A582" s="8" t="s">
        <v>4455</v>
      </c>
      <c r="B582" s="9" t="s">
        <v>4456</v>
      </c>
      <c r="C582" s="10" t="s">
        <v>4457</v>
      </c>
      <c r="D582" s="10" t="s">
        <v>4458</v>
      </c>
      <c r="E582" s="10" t="s">
        <v>4459</v>
      </c>
      <c r="F582" s="10" t="s">
        <v>4460</v>
      </c>
      <c r="G582" s="17" t="s">
        <v>14</v>
      </c>
    </row>
    <row r="583" ht="15.75" customHeight="1">
      <c r="A583" s="8" t="s">
        <v>4461</v>
      </c>
      <c r="B583" s="9" t="s">
        <v>4462</v>
      </c>
      <c r="C583" s="10" t="s">
        <v>4463</v>
      </c>
      <c r="D583" s="10" t="s">
        <v>4464</v>
      </c>
      <c r="E583" s="10" t="s">
        <v>4465</v>
      </c>
      <c r="F583" s="10" t="s">
        <v>4466</v>
      </c>
      <c r="G583" s="17" t="s">
        <v>14</v>
      </c>
    </row>
    <row r="584" ht="15.75" customHeight="1">
      <c r="A584" s="8" t="s">
        <v>9537</v>
      </c>
      <c r="B584" s="9" t="s">
        <v>9538</v>
      </c>
      <c r="C584" s="10" t="s">
        <v>9539</v>
      </c>
      <c r="D584" s="10" t="s">
        <v>9540</v>
      </c>
      <c r="E584" s="10" t="s">
        <v>9541</v>
      </c>
      <c r="F584" s="10" t="s">
        <v>9542</v>
      </c>
      <c r="G584" s="17" t="s">
        <v>14</v>
      </c>
    </row>
    <row r="585" ht="15.75" customHeight="1">
      <c r="A585" s="8" t="s">
        <v>4473</v>
      </c>
      <c r="B585" s="9" t="s">
        <v>4474</v>
      </c>
      <c r="C585" s="10" t="s">
        <v>4475</v>
      </c>
      <c r="D585" s="10" t="s">
        <v>4476</v>
      </c>
      <c r="E585" s="10" t="s">
        <v>4477</v>
      </c>
      <c r="F585" s="10" t="s">
        <v>4478</v>
      </c>
      <c r="G585" s="17" t="s">
        <v>14</v>
      </c>
    </row>
    <row r="586" ht="15.75" customHeight="1">
      <c r="A586" s="8" t="s">
        <v>4479</v>
      </c>
      <c r="B586" s="9" t="s">
        <v>4480</v>
      </c>
      <c r="C586" s="10" t="s">
        <v>17</v>
      </c>
      <c r="D586" s="10" t="s">
        <v>4481</v>
      </c>
      <c r="E586" s="10" t="s">
        <v>4482</v>
      </c>
      <c r="F586" s="10" t="s">
        <v>4483</v>
      </c>
      <c r="G586" s="17" t="s">
        <v>14</v>
      </c>
    </row>
    <row r="587" ht="15.75" customHeight="1">
      <c r="A587" s="8" t="s">
        <v>4484</v>
      </c>
      <c r="B587" s="9" t="s">
        <v>4485</v>
      </c>
      <c r="C587" s="10" t="s">
        <v>4486</v>
      </c>
      <c r="D587" s="10" t="s">
        <v>4487</v>
      </c>
      <c r="E587" s="10" t="s">
        <v>4488</v>
      </c>
      <c r="F587" s="10" t="s">
        <v>4489</v>
      </c>
      <c r="G587" s="17" t="s">
        <v>14</v>
      </c>
    </row>
    <row r="588" ht="15.75" customHeight="1">
      <c r="A588" s="8" t="s">
        <v>10022</v>
      </c>
      <c r="B588" s="9" t="s">
        <v>10023</v>
      </c>
      <c r="C588" s="10" t="s">
        <v>10024</v>
      </c>
      <c r="D588" s="10" t="s">
        <v>10025</v>
      </c>
      <c r="E588" s="10" t="s">
        <v>10026</v>
      </c>
      <c r="F588" s="10" t="s">
        <v>10027</v>
      </c>
      <c r="G588" s="17" t="s">
        <v>14</v>
      </c>
    </row>
    <row r="589" ht="15.75" customHeight="1">
      <c r="A589" s="8" t="s">
        <v>4490</v>
      </c>
      <c r="B589" s="9" t="s">
        <v>4491</v>
      </c>
      <c r="C589" s="10" t="s">
        <v>4492</v>
      </c>
      <c r="D589" s="10" t="s">
        <v>4493</v>
      </c>
      <c r="E589" s="10" t="s">
        <v>4494</v>
      </c>
      <c r="F589" s="10" t="s">
        <v>4495</v>
      </c>
      <c r="G589" s="17" t="s">
        <v>14</v>
      </c>
    </row>
    <row r="590" ht="15.75" customHeight="1">
      <c r="A590" s="8" t="s">
        <v>4496</v>
      </c>
      <c r="B590" s="9" t="s">
        <v>4497</v>
      </c>
      <c r="C590" s="10" t="s">
        <v>4498</v>
      </c>
      <c r="D590" s="10" t="s">
        <v>4499</v>
      </c>
      <c r="E590" s="10" t="s">
        <v>4500</v>
      </c>
      <c r="F590" s="10" t="s">
        <v>4501</v>
      </c>
      <c r="G590" s="17" t="s">
        <v>14</v>
      </c>
    </row>
    <row r="591" ht="15.75" customHeight="1">
      <c r="A591" s="8" t="s">
        <v>4502</v>
      </c>
      <c r="B591" s="9" t="s">
        <v>4503</v>
      </c>
      <c r="C591" s="10" t="s">
        <v>4504</v>
      </c>
      <c r="D591" s="10" t="s">
        <v>4505</v>
      </c>
      <c r="E591" s="10" t="s">
        <v>4506</v>
      </c>
      <c r="F591" s="10" t="s">
        <v>4507</v>
      </c>
      <c r="G591" s="17" t="s">
        <v>104</v>
      </c>
    </row>
    <row r="592" ht="15.75" customHeight="1">
      <c r="A592" s="8" t="s">
        <v>4508</v>
      </c>
      <c r="B592" s="9" t="s">
        <v>4509</v>
      </c>
      <c r="C592" s="10" t="s">
        <v>4510</v>
      </c>
      <c r="D592" s="10" t="s">
        <v>4511</v>
      </c>
      <c r="E592" s="10" t="s">
        <v>4512</v>
      </c>
      <c r="F592" s="10" t="s">
        <v>4513</v>
      </c>
      <c r="G592" s="17" t="s">
        <v>14</v>
      </c>
    </row>
    <row r="593" ht="15.75" customHeight="1">
      <c r="A593" s="8" t="s">
        <v>4514</v>
      </c>
      <c r="B593" s="9" t="s">
        <v>4515</v>
      </c>
      <c r="C593" s="10" t="s">
        <v>4516</v>
      </c>
      <c r="D593" s="10" t="s">
        <v>4517</v>
      </c>
      <c r="E593" s="10" t="s">
        <v>4518</v>
      </c>
      <c r="F593" s="10" t="s">
        <v>4519</v>
      </c>
      <c r="G593" s="17" t="s">
        <v>14</v>
      </c>
    </row>
    <row r="594" ht="15.75" customHeight="1">
      <c r="A594" s="8" t="s">
        <v>4520</v>
      </c>
      <c r="B594" s="9" t="s">
        <v>4521</v>
      </c>
      <c r="C594" s="10" t="s">
        <v>17</v>
      </c>
      <c r="D594" s="10" t="s">
        <v>4522</v>
      </c>
      <c r="E594" s="10" t="s">
        <v>4523</v>
      </c>
      <c r="F594" s="10" t="s">
        <v>4524</v>
      </c>
      <c r="G594" s="17" t="s">
        <v>14</v>
      </c>
    </row>
    <row r="595" ht="15.75" customHeight="1">
      <c r="A595" s="8" t="s">
        <v>4531</v>
      </c>
      <c r="B595" s="9" t="s">
        <v>4532</v>
      </c>
      <c r="C595" s="10" t="s">
        <v>4533</v>
      </c>
      <c r="D595" s="10" t="s">
        <v>4534</v>
      </c>
      <c r="E595" s="10" t="s">
        <v>4535</v>
      </c>
      <c r="F595" s="10" t="s">
        <v>4536</v>
      </c>
      <c r="G595" s="17" t="s">
        <v>14</v>
      </c>
    </row>
    <row r="596" ht="15.75" customHeight="1">
      <c r="A596" s="8" t="s">
        <v>4543</v>
      </c>
      <c r="B596" s="9" t="s">
        <v>4544</v>
      </c>
      <c r="C596" s="10" t="s">
        <v>4545</v>
      </c>
      <c r="D596" s="10" t="s">
        <v>4546</v>
      </c>
      <c r="E596" s="10" t="s">
        <v>4547</v>
      </c>
      <c r="F596" s="10" t="s">
        <v>4548</v>
      </c>
      <c r="G596" s="17" t="s">
        <v>14</v>
      </c>
    </row>
    <row r="597" ht="15.75" customHeight="1">
      <c r="A597" s="8" t="s">
        <v>4561</v>
      </c>
      <c r="B597" s="9" t="s">
        <v>4562</v>
      </c>
      <c r="C597" s="10" t="s">
        <v>4563</v>
      </c>
      <c r="D597" s="10" t="s">
        <v>4564</v>
      </c>
      <c r="E597" s="10" t="s">
        <v>4565</v>
      </c>
      <c r="F597" s="10" t="s">
        <v>4566</v>
      </c>
      <c r="G597" s="17" t="s">
        <v>14</v>
      </c>
    </row>
    <row r="598" ht="15.75" customHeight="1">
      <c r="A598" s="8" t="s">
        <v>4567</v>
      </c>
      <c r="B598" s="9" t="s">
        <v>4568</v>
      </c>
      <c r="C598" s="10" t="s">
        <v>4569</v>
      </c>
      <c r="D598" s="10" t="s">
        <v>4570</v>
      </c>
      <c r="E598" s="10" t="s">
        <v>4571</v>
      </c>
      <c r="F598" s="10" t="s">
        <v>4572</v>
      </c>
      <c r="G598" s="17" t="s">
        <v>14</v>
      </c>
    </row>
    <row r="599" ht="15.75" customHeight="1">
      <c r="A599" s="8" t="s">
        <v>10028</v>
      </c>
      <c r="B599" s="9" t="s">
        <v>10029</v>
      </c>
      <c r="C599" s="10" t="s">
        <v>10030</v>
      </c>
      <c r="D599" s="10" t="s">
        <v>10031</v>
      </c>
      <c r="E599" s="10" t="s">
        <v>10032</v>
      </c>
      <c r="F599" s="10" t="s">
        <v>10033</v>
      </c>
      <c r="G599" s="17" t="s">
        <v>14</v>
      </c>
    </row>
    <row r="600" ht="15.75" customHeight="1">
      <c r="A600" s="8" t="s">
        <v>4590</v>
      </c>
      <c r="B600" s="9" t="s">
        <v>4591</v>
      </c>
      <c r="C600" s="10" t="s">
        <v>4592</v>
      </c>
      <c r="D600" s="10" t="s">
        <v>4593</v>
      </c>
      <c r="E600" s="10" t="s">
        <v>4594</v>
      </c>
      <c r="F600" s="10" t="s">
        <v>4595</v>
      </c>
      <c r="G600" s="17" t="s">
        <v>14</v>
      </c>
    </row>
    <row r="601" ht="15.75" customHeight="1">
      <c r="A601" s="8" t="s">
        <v>4596</v>
      </c>
      <c r="B601" s="9" t="s">
        <v>4597</v>
      </c>
      <c r="C601" s="10" t="s">
        <v>4598</v>
      </c>
      <c r="D601" s="10" t="s">
        <v>4599</v>
      </c>
      <c r="E601" s="10" t="s">
        <v>4600</v>
      </c>
      <c r="F601" s="10" t="s">
        <v>4601</v>
      </c>
      <c r="G601" s="17" t="s">
        <v>14</v>
      </c>
    </row>
    <row r="602" ht="15.75" customHeight="1">
      <c r="A602" s="8" t="s">
        <v>4602</v>
      </c>
      <c r="B602" s="9" t="s">
        <v>4603</v>
      </c>
      <c r="C602" s="10" t="s">
        <v>4604</v>
      </c>
      <c r="D602" s="10" t="s">
        <v>4605</v>
      </c>
      <c r="E602" s="10" t="s">
        <v>4606</v>
      </c>
      <c r="F602" s="10" t="s">
        <v>4607</v>
      </c>
      <c r="G602" s="17" t="s">
        <v>104</v>
      </c>
    </row>
    <row r="603" ht="15.75" customHeight="1">
      <c r="A603" s="8" t="s">
        <v>4608</v>
      </c>
      <c r="B603" s="9" t="s">
        <v>4609</v>
      </c>
      <c r="C603" s="10" t="s">
        <v>4610</v>
      </c>
      <c r="D603" s="10" t="s">
        <v>4611</v>
      </c>
      <c r="E603" s="10" t="s">
        <v>4612</v>
      </c>
      <c r="F603" s="10" t="s">
        <v>4613</v>
      </c>
      <c r="G603" s="17" t="s">
        <v>14</v>
      </c>
    </row>
    <row r="604" ht="15.75" customHeight="1">
      <c r="A604" s="8" t="s">
        <v>4614</v>
      </c>
      <c r="B604" s="9" t="s">
        <v>4615</v>
      </c>
      <c r="C604" s="10" t="s">
        <v>4616</v>
      </c>
      <c r="D604" s="10" t="s">
        <v>4617</v>
      </c>
      <c r="E604" s="10" t="s">
        <v>4618</v>
      </c>
      <c r="F604" s="10" t="s">
        <v>4619</v>
      </c>
      <c r="G604" s="17" t="s">
        <v>14</v>
      </c>
    </row>
    <row r="605" ht="15.75" customHeight="1">
      <c r="A605" s="8" t="s">
        <v>4620</v>
      </c>
      <c r="B605" s="9" t="s">
        <v>4621</v>
      </c>
      <c r="C605" s="10" t="s">
        <v>3897</v>
      </c>
      <c r="D605" s="10" t="s">
        <v>4622</v>
      </c>
      <c r="E605" s="10" t="s">
        <v>4623</v>
      </c>
      <c r="F605" s="10" t="s">
        <v>4624</v>
      </c>
      <c r="G605" s="17" t="s">
        <v>104</v>
      </c>
    </row>
    <row r="606" ht="15.75" customHeight="1">
      <c r="A606" s="8" t="s">
        <v>4631</v>
      </c>
      <c r="B606" s="9" t="s">
        <v>4632</v>
      </c>
      <c r="C606" s="10" t="s">
        <v>4633</v>
      </c>
      <c r="D606" s="10" t="s">
        <v>4634</v>
      </c>
      <c r="E606" s="10" t="s">
        <v>4635</v>
      </c>
      <c r="F606" s="10" t="s">
        <v>4636</v>
      </c>
      <c r="G606" s="17" t="s">
        <v>14</v>
      </c>
    </row>
    <row r="607" ht="15.75" customHeight="1">
      <c r="A607" s="8" t="s">
        <v>10034</v>
      </c>
      <c r="B607" s="9" t="s">
        <v>10035</v>
      </c>
      <c r="C607" s="10" t="s">
        <v>10036</v>
      </c>
      <c r="D607" s="10" t="s">
        <v>10037</v>
      </c>
      <c r="E607" s="10" t="s">
        <v>10038</v>
      </c>
      <c r="F607" s="10" t="s">
        <v>10039</v>
      </c>
      <c r="G607" s="17" t="s">
        <v>14</v>
      </c>
    </row>
    <row r="608" ht="15.75" customHeight="1">
      <c r="A608" s="8" t="s">
        <v>4643</v>
      </c>
      <c r="B608" s="9" t="s">
        <v>4644</v>
      </c>
      <c r="C608" s="10" t="s">
        <v>4645</v>
      </c>
      <c r="D608" s="10" t="s">
        <v>4646</v>
      </c>
      <c r="E608" s="10" t="s">
        <v>4647</v>
      </c>
      <c r="F608" s="10" t="s">
        <v>4648</v>
      </c>
      <c r="G608" s="17" t="s">
        <v>14</v>
      </c>
    </row>
    <row r="609" ht="15.75" customHeight="1">
      <c r="A609" s="8" t="s">
        <v>4649</v>
      </c>
      <c r="B609" s="9" t="s">
        <v>4650</v>
      </c>
      <c r="C609" s="10" t="s">
        <v>4651</v>
      </c>
      <c r="D609" s="10" t="s">
        <v>4652</v>
      </c>
      <c r="E609" s="10" t="s">
        <v>4653</v>
      </c>
      <c r="F609" s="10" t="s">
        <v>4654</v>
      </c>
      <c r="G609" s="17" t="s">
        <v>14</v>
      </c>
    </row>
    <row r="610" ht="15.75" customHeight="1">
      <c r="A610" s="8" t="s">
        <v>4655</v>
      </c>
      <c r="B610" s="9" t="s">
        <v>4656</v>
      </c>
      <c r="C610" s="10" t="s">
        <v>4657</v>
      </c>
      <c r="D610" s="10" t="s">
        <v>4658</v>
      </c>
      <c r="E610" s="10" t="s">
        <v>4659</v>
      </c>
      <c r="F610" s="10" t="s">
        <v>4660</v>
      </c>
      <c r="G610" s="17" t="s">
        <v>14</v>
      </c>
    </row>
    <row r="611" ht="15.75" customHeight="1">
      <c r="A611" s="8" t="s">
        <v>4673</v>
      </c>
      <c r="B611" s="9" t="s">
        <v>4674</v>
      </c>
      <c r="C611" s="10" t="s">
        <v>4675</v>
      </c>
      <c r="D611" s="10" t="s">
        <v>4676</v>
      </c>
      <c r="E611" s="10" t="s">
        <v>4677</v>
      </c>
      <c r="F611" s="10" t="s">
        <v>4678</v>
      </c>
      <c r="G611" s="17" t="s">
        <v>14</v>
      </c>
    </row>
    <row r="612" ht="15.75" customHeight="1">
      <c r="A612" s="8" t="s">
        <v>4679</v>
      </c>
      <c r="B612" s="9" t="s">
        <v>4680</v>
      </c>
      <c r="C612" s="10" t="s">
        <v>4681</v>
      </c>
      <c r="D612" s="10" t="s">
        <v>4682</v>
      </c>
      <c r="E612" s="10" t="s">
        <v>4683</v>
      </c>
      <c r="F612" s="10" t="s">
        <v>4684</v>
      </c>
      <c r="G612" s="17" t="s">
        <v>14</v>
      </c>
    </row>
    <row r="613" ht="15.75" customHeight="1">
      <c r="A613" s="8" t="s">
        <v>4685</v>
      </c>
      <c r="B613" s="9" t="s">
        <v>4686</v>
      </c>
      <c r="C613" s="10" t="s">
        <v>4687</v>
      </c>
      <c r="D613" s="10" t="s">
        <v>4688</v>
      </c>
      <c r="E613" s="10" t="s">
        <v>4689</v>
      </c>
      <c r="F613" s="10" t="s">
        <v>4690</v>
      </c>
      <c r="G613" s="17" t="s">
        <v>14</v>
      </c>
    </row>
    <row r="614" ht="15.75" customHeight="1">
      <c r="A614" s="8" t="s">
        <v>4697</v>
      </c>
      <c r="B614" s="9" t="s">
        <v>4698</v>
      </c>
      <c r="C614" s="10" t="s">
        <v>4699</v>
      </c>
      <c r="D614" s="10" t="s">
        <v>4700</v>
      </c>
      <c r="E614" s="10" t="s">
        <v>4701</v>
      </c>
      <c r="F614" s="10" t="s">
        <v>4702</v>
      </c>
      <c r="G614" s="17" t="s">
        <v>14</v>
      </c>
    </row>
    <row r="615" ht="15.75" customHeight="1">
      <c r="A615" s="8" t="s">
        <v>4703</v>
      </c>
      <c r="B615" s="9" t="s">
        <v>4704</v>
      </c>
      <c r="C615" s="10" t="s">
        <v>4705</v>
      </c>
      <c r="D615" s="10" t="s">
        <v>4706</v>
      </c>
      <c r="E615" s="10" t="s">
        <v>4707</v>
      </c>
      <c r="F615" s="10" t="s">
        <v>4708</v>
      </c>
      <c r="G615" s="17" t="s">
        <v>14</v>
      </c>
    </row>
    <row r="616" ht="15.75" customHeight="1">
      <c r="A616" s="8" t="s">
        <v>10040</v>
      </c>
      <c r="B616" s="9" t="s">
        <v>10041</v>
      </c>
      <c r="C616" s="10" t="s">
        <v>10042</v>
      </c>
      <c r="D616" s="10" t="s">
        <v>10043</v>
      </c>
      <c r="E616" s="10" t="s">
        <v>10044</v>
      </c>
      <c r="F616" s="10" t="s">
        <v>10045</v>
      </c>
      <c r="G616" s="17" t="s">
        <v>14</v>
      </c>
    </row>
    <row r="617" ht="15.75" customHeight="1">
      <c r="A617" s="8" t="s">
        <v>4714</v>
      </c>
      <c r="B617" s="9" t="s">
        <v>4715</v>
      </c>
      <c r="C617" s="10" t="s">
        <v>4716</v>
      </c>
      <c r="D617" s="10" t="s">
        <v>4717</v>
      </c>
      <c r="E617" s="10" t="s">
        <v>4718</v>
      </c>
      <c r="F617" s="10" t="s">
        <v>4719</v>
      </c>
      <c r="G617" s="17" t="s">
        <v>14</v>
      </c>
    </row>
    <row r="618" ht="15.75" customHeight="1">
      <c r="A618" s="8" t="s">
        <v>4720</v>
      </c>
      <c r="B618" s="9" t="s">
        <v>4721</v>
      </c>
      <c r="C618" s="10" t="s">
        <v>4722</v>
      </c>
      <c r="D618" s="10" t="s">
        <v>4723</v>
      </c>
      <c r="E618" s="10" t="s">
        <v>4724</v>
      </c>
      <c r="F618" s="10" t="s">
        <v>4725</v>
      </c>
      <c r="G618" s="17" t="s">
        <v>14</v>
      </c>
    </row>
    <row r="619" ht="15.75" customHeight="1">
      <c r="A619" s="8" t="s">
        <v>4726</v>
      </c>
      <c r="B619" s="9" t="s">
        <v>4727</v>
      </c>
      <c r="C619" s="10" t="s">
        <v>4722</v>
      </c>
      <c r="D619" s="10" t="s">
        <v>4728</v>
      </c>
      <c r="E619" s="10" t="s">
        <v>4729</v>
      </c>
      <c r="F619" s="10" t="s">
        <v>4730</v>
      </c>
      <c r="G619" s="17" t="s">
        <v>14</v>
      </c>
    </row>
    <row r="620" ht="15.75" customHeight="1">
      <c r="A620" s="8" t="s">
        <v>4731</v>
      </c>
      <c r="B620" s="9" t="s">
        <v>4732</v>
      </c>
      <c r="C620" s="10" t="s">
        <v>4733</v>
      </c>
      <c r="D620" s="10" t="s">
        <v>4734</v>
      </c>
      <c r="E620" s="10" t="s">
        <v>4735</v>
      </c>
      <c r="F620" s="10" t="s">
        <v>4736</v>
      </c>
      <c r="G620" s="17" t="s">
        <v>14</v>
      </c>
    </row>
    <row r="621" ht="15.75" customHeight="1">
      <c r="A621" s="8" t="s">
        <v>4737</v>
      </c>
      <c r="B621" s="9" t="s">
        <v>4738</v>
      </c>
      <c r="C621" s="10" t="s">
        <v>4739</v>
      </c>
      <c r="D621" s="10" t="s">
        <v>4740</v>
      </c>
      <c r="E621" s="10" t="s">
        <v>4741</v>
      </c>
      <c r="F621" s="10" t="s">
        <v>4742</v>
      </c>
      <c r="G621" s="17" t="s">
        <v>14</v>
      </c>
    </row>
    <row r="622" ht="15.75" customHeight="1">
      <c r="A622" s="8" t="s">
        <v>10046</v>
      </c>
      <c r="B622" s="9" t="s">
        <v>10047</v>
      </c>
      <c r="C622" s="10" t="s">
        <v>10048</v>
      </c>
      <c r="D622" s="10" t="s">
        <v>10049</v>
      </c>
      <c r="E622" s="10" t="s">
        <v>10050</v>
      </c>
      <c r="F622" s="10" t="s">
        <v>10051</v>
      </c>
      <c r="G622" s="17" t="s">
        <v>14</v>
      </c>
    </row>
    <row r="623" ht="15.75" customHeight="1">
      <c r="A623" s="8" t="s">
        <v>4749</v>
      </c>
      <c r="B623" s="9" t="s">
        <v>4750</v>
      </c>
      <c r="C623" s="10" t="s">
        <v>4751</v>
      </c>
      <c r="D623" s="10" t="s">
        <v>4752</v>
      </c>
      <c r="E623" s="10" t="s">
        <v>4753</v>
      </c>
      <c r="F623" s="10" t="s">
        <v>4754</v>
      </c>
      <c r="G623" s="17" t="s">
        <v>104</v>
      </c>
    </row>
    <row r="624" ht="15.75" customHeight="1">
      <c r="A624" s="8" t="s">
        <v>4755</v>
      </c>
      <c r="B624" s="9" t="s">
        <v>4756</v>
      </c>
      <c r="C624" s="10" t="s">
        <v>4757</v>
      </c>
      <c r="D624" s="10" t="s">
        <v>4758</v>
      </c>
      <c r="E624" s="10" t="s">
        <v>4759</v>
      </c>
      <c r="F624" s="10" t="s">
        <v>4760</v>
      </c>
      <c r="G624" s="17" t="s">
        <v>14</v>
      </c>
    </row>
    <row r="625" ht="15.75" customHeight="1">
      <c r="A625" s="8" t="s">
        <v>4767</v>
      </c>
      <c r="B625" s="9" t="s">
        <v>4768</v>
      </c>
      <c r="C625" s="10" t="s">
        <v>4769</v>
      </c>
      <c r="D625" s="10" t="s">
        <v>4770</v>
      </c>
      <c r="E625" s="10" t="s">
        <v>4771</v>
      </c>
      <c r="F625" s="10" t="s">
        <v>4772</v>
      </c>
      <c r="G625" s="17" t="s">
        <v>14</v>
      </c>
    </row>
    <row r="626" ht="15.75" customHeight="1">
      <c r="A626" s="8" t="s">
        <v>4773</v>
      </c>
      <c r="B626" s="9" t="s">
        <v>4774</v>
      </c>
      <c r="C626" s="10" t="s">
        <v>4775</v>
      </c>
      <c r="D626" s="10" t="s">
        <v>4776</v>
      </c>
      <c r="E626" s="10" t="s">
        <v>4777</v>
      </c>
      <c r="F626" s="10" t="s">
        <v>4778</v>
      </c>
      <c r="G626" s="17" t="s">
        <v>14</v>
      </c>
    </row>
    <row r="627" ht="15.75" customHeight="1">
      <c r="A627" s="8" t="s">
        <v>4785</v>
      </c>
      <c r="B627" s="9" t="s">
        <v>4786</v>
      </c>
      <c r="C627" s="10" t="s">
        <v>4787</v>
      </c>
      <c r="D627" s="10" t="s">
        <v>4788</v>
      </c>
      <c r="E627" s="10" t="s">
        <v>4789</v>
      </c>
      <c r="F627" s="10" t="s">
        <v>4790</v>
      </c>
      <c r="G627" s="17" t="s">
        <v>14</v>
      </c>
    </row>
    <row r="628" ht="15.75" customHeight="1">
      <c r="A628" s="8" t="s">
        <v>4791</v>
      </c>
      <c r="B628" s="9" t="s">
        <v>4792</v>
      </c>
      <c r="C628" s="10" t="s">
        <v>4793</v>
      </c>
      <c r="D628" s="10" t="s">
        <v>4794</v>
      </c>
      <c r="E628" s="10" t="s">
        <v>4795</v>
      </c>
      <c r="F628" s="10" t="s">
        <v>4796</v>
      </c>
      <c r="G628" s="17" t="s">
        <v>14</v>
      </c>
    </row>
    <row r="629" ht="15.75" customHeight="1">
      <c r="A629" s="8" t="s">
        <v>4803</v>
      </c>
      <c r="B629" s="9" t="s">
        <v>4804</v>
      </c>
      <c r="C629" s="10" t="s">
        <v>215</v>
      </c>
      <c r="D629" s="10" t="s">
        <v>4805</v>
      </c>
      <c r="E629" s="10" t="s">
        <v>4806</v>
      </c>
      <c r="F629" s="10" t="s">
        <v>4807</v>
      </c>
      <c r="G629" s="17" t="s">
        <v>14</v>
      </c>
    </row>
    <row r="630" ht="15.75" customHeight="1">
      <c r="A630" s="8" t="s">
        <v>10052</v>
      </c>
      <c r="B630" s="9" t="s">
        <v>10053</v>
      </c>
      <c r="C630" s="10" t="s">
        <v>10054</v>
      </c>
      <c r="D630" s="10" t="s">
        <v>10055</v>
      </c>
      <c r="E630" s="10" t="s">
        <v>10056</v>
      </c>
      <c r="F630" s="10" t="s">
        <v>10057</v>
      </c>
      <c r="G630" s="17" t="s">
        <v>14</v>
      </c>
    </row>
    <row r="631" ht="15.75" customHeight="1">
      <c r="A631" s="8" t="s">
        <v>10058</v>
      </c>
      <c r="B631" s="9" t="s">
        <v>10059</v>
      </c>
      <c r="C631" s="10" t="s">
        <v>10060</v>
      </c>
      <c r="D631" s="10" t="s">
        <v>10061</v>
      </c>
      <c r="E631" s="10" t="s">
        <v>10062</v>
      </c>
      <c r="F631" s="10" t="s">
        <v>10063</v>
      </c>
      <c r="G631" s="17" t="s">
        <v>14</v>
      </c>
    </row>
    <row r="632" ht="15.75" customHeight="1">
      <c r="A632" s="8" t="s">
        <v>4808</v>
      </c>
      <c r="B632" s="9" t="s">
        <v>4809</v>
      </c>
      <c r="C632" s="10" t="s">
        <v>1931</v>
      </c>
      <c r="D632" s="10" t="s">
        <v>4810</v>
      </c>
      <c r="E632" s="10" t="s">
        <v>4811</v>
      </c>
      <c r="F632" s="10" t="s">
        <v>4812</v>
      </c>
      <c r="G632" s="17" t="s">
        <v>14</v>
      </c>
    </row>
    <row r="633" ht="15.75" customHeight="1">
      <c r="A633" s="8" t="s">
        <v>4825</v>
      </c>
      <c r="B633" s="9" t="s">
        <v>4826</v>
      </c>
      <c r="C633" s="10" t="s">
        <v>4827</v>
      </c>
      <c r="D633" s="10" t="s">
        <v>4828</v>
      </c>
      <c r="E633" s="10" t="s">
        <v>4829</v>
      </c>
      <c r="F633" s="10" t="s">
        <v>4830</v>
      </c>
      <c r="G633" s="17" t="s">
        <v>14</v>
      </c>
    </row>
    <row r="634" ht="15.75" customHeight="1">
      <c r="A634" s="8" t="s">
        <v>4831</v>
      </c>
      <c r="B634" s="9" t="s">
        <v>4832</v>
      </c>
      <c r="C634" s="10" t="s">
        <v>4833</v>
      </c>
      <c r="D634" s="10" t="s">
        <v>4834</v>
      </c>
      <c r="E634" s="10" t="s">
        <v>4835</v>
      </c>
      <c r="F634" s="10" t="s">
        <v>4836</v>
      </c>
      <c r="G634" s="17" t="s">
        <v>14</v>
      </c>
    </row>
    <row r="635" ht="15.75" customHeight="1">
      <c r="A635" s="8" t="s">
        <v>4843</v>
      </c>
      <c r="B635" s="9" t="s">
        <v>4844</v>
      </c>
      <c r="C635" s="10" t="s">
        <v>17</v>
      </c>
      <c r="D635" s="10" t="s">
        <v>4845</v>
      </c>
      <c r="E635" s="10" t="s">
        <v>4846</v>
      </c>
      <c r="F635" s="10" t="s">
        <v>4847</v>
      </c>
      <c r="G635" s="17" t="s">
        <v>14</v>
      </c>
    </row>
    <row r="636" ht="15.75" customHeight="1">
      <c r="A636" s="8" t="s">
        <v>4860</v>
      </c>
      <c r="B636" s="9" t="s">
        <v>4861</v>
      </c>
      <c r="C636" s="10" t="s">
        <v>4862</v>
      </c>
      <c r="D636" s="10" t="s">
        <v>4863</v>
      </c>
      <c r="E636" s="10" t="s">
        <v>4864</v>
      </c>
      <c r="F636" s="10" t="s">
        <v>4865</v>
      </c>
      <c r="G636" s="17" t="s">
        <v>14</v>
      </c>
    </row>
    <row r="637" ht="15.75" customHeight="1">
      <c r="A637" s="8" t="s">
        <v>4871</v>
      </c>
      <c r="B637" s="9" t="s">
        <v>4872</v>
      </c>
      <c r="C637" s="10" t="s">
        <v>4873</v>
      </c>
      <c r="D637" s="10" t="s">
        <v>4874</v>
      </c>
      <c r="E637" s="10" t="s">
        <v>4875</v>
      </c>
      <c r="F637" s="10" t="s">
        <v>4876</v>
      </c>
      <c r="G637" s="17" t="s">
        <v>104</v>
      </c>
    </row>
    <row r="638" ht="15.75" customHeight="1">
      <c r="A638" s="8" t="s">
        <v>4889</v>
      </c>
      <c r="B638" s="9" t="s">
        <v>4890</v>
      </c>
      <c r="C638" s="10" t="s">
        <v>3662</v>
      </c>
      <c r="D638" s="10" t="s">
        <v>4891</v>
      </c>
      <c r="E638" s="10" t="s">
        <v>4892</v>
      </c>
      <c r="F638" s="10" t="s">
        <v>4893</v>
      </c>
      <c r="G638" s="17" t="s">
        <v>14</v>
      </c>
    </row>
    <row r="639" ht="15.75" customHeight="1">
      <c r="A639" s="8" t="s">
        <v>4894</v>
      </c>
      <c r="B639" s="9" t="s">
        <v>4895</v>
      </c>
      <c r="C639" s="10" t="s">
        <v>4896</v>
      </c>
      <c r="D639" s="10" t="s">
        <v>4897</v>
      </c>
      <c r="E639" s="10" t="s">
        <v>4898</v>
      </c>
      <c r="F639" s="10" t="s">
        <v>4899</v>
      </c>
      <c r="G639" s="17" t="s">
        <v>14</v>
      </c>
    </row>
    <row r="640" ht="15.75" customHeight="1">
      <c r="A640" s="8" t="s">
        <v>4906</v>
      </c>
      <c r="B640" s="9" t="s">
        <v>4907</v>
      </c>
      <c r="C640" s="10" t="s">
        <v>4908</v>
      </c>
      <c r="D640" s="10" t="s">
        <v>4909</v>
      </c>
      <c r="E640" s="10" t="s">
        <v>4910</v>
      </c>
      <c r="F640" s="10" t="s">
        <v>4911</v>
      </c>
      <c r="G640" s="17" t="s">
        <v>104</v>
      </c>
    </row>
    <row r="641" ht="15.75" customHeight="1">
      <c r="A641" s="8" t="s">
        <v>4912</v>
      </c>
      <c r="B641" s="9" t="s">
        <v>4913</v>
      </c>
      <c r="C641" s="10" t="s">
        <v>4914</v>
      </c>
      <c r="D641" s="10" t="s">
        <v>4915</v>
      </c>
      <c r="E641" s="10" t="s">
        <v>4916</v>
      </c>
      <c r="F641" s="10" t="s">
        <v>4917</v>
      </c>
      <c r="G641" s="17" t="s">
        <v>14</v>
      </c>
    </row>
    <row r="642" ht="15.75" customHeight="1">
      <c r="A642" s="8" t="s">
        <v>4918</v>
      </c>
      <c r="B642" s="9" t="s">
        <v>4919</v>
      </c>
      <c r="C642" s="10" t="s">
        <v>4920</v>
      </c>
      <c r="D642" s="10" t="s">
        <v>4921</v>
      </c>
      <c r="E642" s="10" t="s">
        <v>4922</v>
      </c>
      <c r="F642" s="10" t="s">
        <v>4923</v>
      </c>
      <c r="G642" s="17" t="s">
        <v>14</v>
      </c>
    </row>
    <row r="643" ht="15.75" customHeight="1">
      <c r="A643" s="8" t="s">
        <v>4930</v>
      </c>
      <c r="B643" s="9" t="s">
        <v>4931</v>
      </c>
      <c r="C643" s="10" t="s">
        <v>4932</v>
      </c>
      <c r="D643" s="10" t="s">
        <v>4933</v>
      </c>
      <c r="E643" s="10" t="s">
        <v>4934</v>
      </c>
      <c r="F643" s="10" t="s">
        <v>4935</v>
      </c>
      <c r="G643" s="17" t="s">
        <v>14</v>
      </c>
    </row>
    <row r="644" ht="15.75" customHeight="1">
      <c r="A644" s="8" t="s">
        <v>4936</v>
      </c>
      <c r="B644" s="9" t="s">
        <v>4937</v>
      </c>
      <c r="C644" s="10" t="s">
        <v>4938</v>
      </c>
      <c r="D644" s="10" t="s">
        <v>4939</v>
      </c>
      <c r="E644" s="10" t="s">
        <v>4940</v>
      </c>
      <c r="F644" s="10" t="s">
        <v>4941</v>
      </c>
      <c r="G644" s="17" t="s">
        <v>14</v>
      </c>
    </row>
    <row r="645" ht="15.75" customHeight="1">
      <c r="A645" s="8" t="s">
        <v>4942</v>
      </c>
      <c r="B645" s="9" t="s">
        <v>4943</v>
      </c>
      <c r="C645" s="10" t="s">
        <v>4944</v>
      </c>
      <c r="D645" s="10" t="s">
        <v>4945</v>
      </c>
      <c r="E645" s="10" t="s">
        <v>4946</v>
      </c>
      <c r="F645" s="10" t="s">
        <v>4947</v>
      </c>
      <c r="G645" s="17" t="s">
        <v>14</v>
      </c>
    </row>
    <row r="646" ht="15.75" customHeight="1">
      <c r="A646" s="8" t="s">
        <v>4948</v>
      </c>
      <c r="B646" s="9" t="s">
        <v>4949</v>
      </c>
      <c r="C646" s="10" t="s">
        <v>4950</v>
      </c>
      <c r="D646" s="10" t="s">
        <v>4951</v>
      </c>
      <c r="E646" s="10" t="s">
        <v>4952</v>
      </c>
      <c r="F646" s="10" t="s">
        <v>4953</v>
      </c>
      <c r="G646" s="17" t="s">
        <v>14</v>
      </c>
    </row>
    <row r="647" ht="15.75" customHeight="1">
      <c r="A647" s="8" t="s">
        <v>4954</v>
      </c>
      <c r="B647" s="9" t="s">
        <v>4955</v>
      </c>
      <c r="C647" s="10" t="s">
        <v>4956</v>
      </c>
      <c r="D647" s="10" t="s">
        <v>4957</v>
      </c>
      <c r="E647" s="10" t="s">
        <v>4958</v>
      </c>
      <c r="F647" s="10" t="s">
        <v>4959</v>
      </c>
      <c r="G647" s="17" t="s">
        <v>14</v>
      </c>
    </row>
    <row r="648" ht="15.75" customHeight="1">
      <c r="A648" s="8" t="s">
        <v>4966</v>
      </c>
      <c r="B648" s="9" t="s">
        <v>4967</v>
      </c>
      <c r="C648" s="10" t="s">
        <v>4968</v>
      </c>
      <c r="D648" s="10" t="s">
        <v>4969</v>
      </c>
      <c r="E648" s="10" t="s">
        <v>4970</v>
      </c>
      <c r="F648" s="10" t="s">
        <v>4971</v>
      </c>
      <c r="G648" s="17" t="s">
        <v>14</v>
      </c>
    </row>
    <row r="649" ht="15.75" customHeight="1">
      <c r="A649" s="8" t="s">
        <v>10064</v>
      </c>
      <c r="B649" s="9" t="s">
        <v>10065</v>
      </c>
      <c r="C649" s="10" t="s">
        <v>10066</v>
      </c>
      <c r="D649" s="10" t="s">
        <v>10067</v>
      </c>
      <c r="E649" s="10" t="s">
        <v>10068</v>
      </c>
      <c r="F649" s="10" t="s">
        <v>10069</v>
      </c>
      <c r="G649" s="17" t="s">
        <v>14</v>
      </c>
    </row>
    <row r="650" ht="15.75" customHeight="1">
      <c r="A650" s="8" t="s">
        <v>4984</v>
      </c>
      <c r="B650" s="9" t="s">
        <v>4985</v>
      </c>
      <c r="C650" s="10" t="s">
        <v>4986</v>
      </c>
      <c r="D650" s="10" t="s">
        <v>4987</v>
      </c>
      <c r="E650" s="10" t="s">
        <v>4988</v>
      </c>
      <c r="F650" s="10" t="s">
        <v>4989</v>
      </c>
      <c r="G650" s="17" t="s">
        <v>14</v>
      </c>
    </row>
    <row r="651" ht="15.75" customHeight="1">
      <c r="A651" s="8" t="s">
        <v>5002</v>
      </c>
      <c r="B651" s="9" t="s">
        <v>5003</v>
      </c>
      <c r="C651" s="10" t="s">
        <v>5004</v>
      </c>
      <c r="D651" s="10" t="s">
        <v>5005</v>
      </c>
      <c r="E651" s="10" t="s">
        <v>5006</v>
      </c>
      <c r="F651" s="10" t="s">
        <v>5007</v>
      </c>
      <c r="G651" s="17" t="s">
        <v>104</v>
      </c>
    </row>
    <row r="652" ht="15.75" customHeight="1">
      <c r="A652" s="8" t="s">
        <v>5008</v>
      </c>
      <c r="B652" s="9" t="s">
        <v>5009</v>
      </c>
      <c r="C652" s="10" t="s">
        <v>4557</v>
      </c>
      <c r="D652" s="10" t="s">
        <v>5010</v>
      </c>
      <c r="E652" s="10" t="s">
        <v>5011</v>
      </c>
      <c r="F652" s="10" t="s">
        <v>5012</v>
      </c>
      <c r="G652" s="17" t="s">
        <v>14</v>
      </c>
    </row>
    <row r="653" ht="15.75" customHeight="1">
      <c r="A653" s="8" t="s">
        <v>5019</v>
      </c>
      <c r="B653" s="9" t="s">
        <v>5020</v>
      </c>
      <c r="C653" s="10" t="s">
        <v>5021</v>
      </c>
      <c r="D653" s="10" t="s">
        <v>5022</v>
      </c>
      <c r="E653" s="10" t="s">
        <v>5023</v>
      </c>
      <c r="F653" s="10" t="s">
        <v>5024</v>
      </c>
      <c r="G653" s="17" t="s">
        <v>14</v>
      </c>
    </row>
    <row r="654" ht="15.75" customHeight="1">
      <c r="A654" s="8" t="s">
        <v>5025</v>
      </c>
      <c r="B654" s="9" t="s">
        <v>5026</v>
      </c>
      <c r="C654" s="10" t="s">
        <v>5027</v>
      </c>
      <c r="D654" s="10" t="s">
        <v>5028</v>
      </c>
      <c r="E654" s="10" t="s">
        <v>5029</v>
      </c>
      <c r="F654" s="10" t="s">
        <v>5030</v>
      </c>
      <c r="G654" s="17" t="s">
        <v>14</v>
      </c>
    </row>
    <row r="655" ht="15.75" customHeight="1">
      <c r="A655" s="8" t="s">
        <v>5031</v>
      </c>
      <c r="B655" s="9" t="s">
        <v>5032</v>
      </c>
      <c r="C655" s="10" t="s">
        <v>5033</v>
      </c>
      <c r="D655" s="10" t="s">
        <v>5034</v>
      </c>
      <c r="E655" s="10" t="s">
        <v>5035</v>
      </c>
      <c r="F655" s="10" t="s">
        <v>5036</v>
      </c>
      <c r="G655" s="17" t="s">
        <v>14</v>
      </c>
    </row>
    <row r="656" ht="15.75" customHeight="1">
      <c r="A656" s="8" t="s">
        <v>5037</v>
      </c>
      <c r="B656" s="9" t="s">
        <v>5038</v>
      </c>
      <c r="C656" s="10" t="s">
        <v>5039</v>
      </c>
      <c r="D656" s="14">
        <v>1.0443621E7</v>
      </c>
      <c r="E656" s="10" t="s">
        <v>5040</v>
      </c>
      <c r="F656" s="10" t="s">
        <v>5041</v>
      </c>
      <c r="G656" s="10" t="s">
        <v>14</v>
      </c>
    </row>
    <row r="657" ht="15.75" customHeight="1">
      <c r="A657" s="8" t="s">
        <v>5042</v>
      </c>
      <c r="B657" s="9" t="s">
        <v>5043</v>
      </c>
      <c r="C657" s="10" t="s">
        <v>5044</v>
      </c>
      <c r="D657" s="10" t="s">
        <v>5045</v>
      </c>
      <c r="E657" s="10" t="s">
        <v>5046</v>
      </c>
      <c r="F657" s="10" t="s">
        <v>5047</v>
      </c>
      <c r="G657" s="17" t="s">
        <v>14</v>
      </c>
    </row>
    <row r="658" ht="15.75" customHeight="1">
      <c r="A658" s="8" t="s">
        <v>5048</v>
      </c>
      <c r="B658" s="9" t="s">
        <v>5049</v>
      </c>
      <c r="C658" s="10" t="s">
        <v>471</v>
      </c>
      <c r="D658" s="10" t="s">
        <v>5050</v>
      </c>
      <c r="E658" s="10" t="s">
        <v>5051</v>
      </c>
      <c r="F658" s="10" t="s">
        <v>5052</v>
      </c>
      <c r="G658" s="17" t="s">
        <v>14</v>
      </c>
    </row>
    <row r="659" ht="15.75" customHeight="1">
      <c r="A659" s="8" t="s">
        <v>5053</v>
      </c>
      <c r="B659" s="9" t="s">
        <v>5054</v>
      </c>
      <c r="C659" s="10" t="s">
        <v>5055</v>
      </c>
      <c r="D659" s="10" t="s">
        <v>5056</v>
      </c>
      <c r="E659" s="10" t="s">
        <v>5057</v>
      </c>
      <c r="F659" s="10" t="s">
        <v>5058</v>
      </c>
      <c r="G659" s="17" t="s">
        <v>104</v>
      </c>
    </row>
    <row r="660" ht="15.75" customHeight="1">
      <c r="A660" s="8" t="s">
        <v>5059</v>
      </c>
      <c r="B660" s="9" t="s">
        <v>5060</v>
      </c>
      <c r="C660" s="10" t="s">
        <v>5061</v>
      </c>
      <c r="D660" s="10" t="s">
        <v>5062</v>
      </c>
      <c r="E660" s="10" t="s">
        <v>5063</v>
      </c>
      <c r="F660" s="10" t="s">
        <v>5064</v>
      </c>
      <c r="G660" s="17" t="s">
        <v>14</v>
      </c>
    </row>
    <row r="661" ht="15.75" customHeight="1">
      <c r="A661" s="8" t="s">
        <v>10070</v>
      </c>
      <c r="B661" s="9" t="s">
        <v>10071</v>
      </c>
      <c r="C661" s="10" t="s">
        <v>10072</v>
      </c>
      <c r="D661" s="10" t="s">
        <v>10073</v>
      </c>
      <c r="E661" s="10" t="s">
        <v>10074</v>
      </c>
      <c r="F661" s="10" t="s">
        <v>10075</v>
      </c>
      <c r="G661" s="17" t="s">
        <v>14</v>
      </c>
    </row>
    <row r="662" ht="15.75" customHeight="1">
      <c r="A662" s="8" t="s">
        <v>5065</v>
      </c>
      <c r="B662" s="9" t="s">
        <v>5066</v>
      </c>
      <c r="C662" s="10" t="s">
        <v>5067</v>
      </c>
      <c r="D662" s="10" t="s">
        <v>5068</v>
      </c>
      <c r="E662" s="10" t="s">
        <v>5069</v>
      </c>
      <c r="F662" s="10" t="s">
        <v>5070</v>
      </c>
      <c r="G662" s="17" t="s">
        <v>14</v>
      </c>
    </row>
    <row r="663" ht="15.75" customHeight="1">
      <c r="A663" s="8" t="s">
        <v>5077</v>
      </c>
      <c r="B663" s="9" t="s">
        <v>5078</v>
      </c>
      <c r="C663" s="10" t="s">
        <v>5079</v>
      </c>
      <c r="D663" s="10" t="s">
        <v>5080</v>
      </c>
      <c r="E663" s="10" t="s">
        <v>5081</v>
      </c>
      <c r="F663" s="10" t="s">
        <v>1154</v>
      </c>
      <c r="G663" s="17" t="s">
        <v>14</v>
      </c>
    </row>
    <row r="664" ht="15.75" customHeight="1">
      <c r="A664" s="8" t="s">
        <v>5082</v>
      </c>
      <c r="B664" s="9" t="s">
        <v>5083</v>
      </c>
      <c r="C664" s="10" t="s">
        <v>5084</v>
      </c>
      <c r="D664" s="10" t="s">
        <v>5085</v>
      </c>
      <c r="E664" s="10" t="s">
        <v>5086</v>
      </c>
      <c r="F664" s="10" t="s">
        <v>5087</v>
      </c>
      <c r="G664" s="17" t="s">
        <v>14</v>
      </c>
    </row>
    <row r="665" ht="15.75" customHeight="1">
      <c r="A665" s="8" t="s">
        <v>5088</v>
      </c>
      <c r="B665" s="9" t="s">
        <v>5089</v>
      </c>
      <c r="C665" s="10" t="s">
        <v>5090</v>
      </c>
      <c r="D665" s="10" t="s">
        <v>5091</v>
      </c>
      <c r="E665" s="10" t="s">
        <v>5092</v>
      </c>
      <c r="F665" s="10" t="s">
        <v>5093</v>
      </c>
      <c r="G665" s="17" t="s">
        <v>14</v>
      </c>
    </row>
    <row r="666" ht="15.75" customHeight="1">
      <c r="A666" s="8" t="s">
        <v>5100</v>
      </c>
      <c r="B666" s="9" t="s">
        <v>5101</v>
      </c>
      <c r="C666" s="10" t="s">
        <v>5102</v>
      </c>
      <c r="D666" s="10" t="s">
        <v>5103</v>
      </c>
      <c r="E666" s="10" t="s">
        <v>5104</v>
      </c>
      <c r="F666" s="10" t="s">
        <v>5105</v>
      </c>
      <c r="G666" s="17" t="s">
        <v>14</v>
      </c>
    </row>
    <row r="667" ht="15.75" customHeight="1">
      <c r="A667" s="8" t="s">
        <v>5106</v>
      </c>
      <c r="B667" s="9" t="s">
        <v>5107</v>
      </c>
      <c r="C667" s="10" t="s">
        <v>5108</v>
      </c>
      <c r="D667" s="10" t="s">
        <v>5109</v>
      </c>
      <c r="E667" s="10" t="s">
        <v>5110</v>
      </c>
      <c r="F667" s="10" t="s">
        <v>5111</v>
      </c>
      <c r="G667" s="17" t="s">
        <v>14</v>
      </c>
    </row>
    <row r="668" ht="15.75" customHeight="1">
      <c r="A668" s="8" t="s">
        <v>5112</v>
      </c>
      <c r="B668" s="9" t="s">
        <v>5113</v>
      </c>
      <c r="C668" s="10" t="s">
        <v>5114</v>
      </c>
      <c r="D668" s="10" t="s">
        <v>5115</v>
      </c>
      <c r="E668" s="10" t="s">
        <v>5116</v>
      </c>
      <c r="F668" s="10" t="s">
        <v>5117</v>
      </c>
      <c r="G668" s="17" t="s">
        <v>14</v>
      </c>
    </row>
    <row r="669" ht="15.75" customHeight="1">
      <c r="A669" s="8" t="s">
        <v>5118</v>
      </c>
      <c r="B669" s="9" t="s">
        <v>5119</v>
      </c>
      <c r="C669" s="10" t="s">
        <v>5120</v>
      </c>
      <c r="D669" s="10" t="s">
        <v>5121</v>
      </c>
      <c r="E669" s="10" t="s">
        <v>5122</v>
      </c>
      <c r="F669" s="10" t="s">
        <v>5123</v>
      </c>
      <c r="G669" s="17" t="s">
        <v>14</v>
      </c>
    </row>
    <row r="670" ht="15.75" customHeight="1">
      <c r="A670" s="8" t="s">
        <v>5130</v>
      </c>
      <c r="B670" s="9" t="s">
        <v>5131</v>
      </c>
      <c r="C670" s="10" t="s">
        <v>5132</v>
      </c>
      <c r="D670" s="10" t="s">
        <v>5133</v>
      </c>
      <c r="E670" s="10" t="s">
        <v>5134</v>
      </c>
      <c r="F670" s="10" t="s">
        <v>5135</v>
      </c>
      <c r="G670" s="17" t="s">
        <v>14</v>
      </c>
    </row>
    <row r="671" ht="15.75" customHeight="1">
      <c r="A671" s="8" t="s">
        <v>5136</v>
      </c>
      <c r="B671" s="9" t="s">
        <v>5137</v>
      </c>
      <c r="C671" s="10" t="s">
        <v>5138</v>
      </c>
      <c r="D671" s="10" t="s">
        <v>5139</v>
      </c>
      <c r="E671" s="10" t="s">
        <v>5140</v>
      </c>
      <c r="F671" s="10" t="s">
        <v>5141</v>
      </c>
      <c r="G671" s="17" t="s">
        <v>14</v>
      </c>
    </row>
    <row r="672" ht="15.75" customHeight="1">
      <c r="A672" s="8" t="s">
        <v>5142</v>
      </c>
      <c r="B672" s="9" t="s">
        <v>5143</v>
      </c>
      <c r="C672" s="10" t="s">
        <v>5144</v>
      </c>
      <c r="D672" s="10" t="s">
        <v>5145</v>
      </c>
      <c r="E672" s="10" t="s">
        <v>5146</v>
      </c>
      <c r="F672" s="10" t="s">
        <v>5147</v>
      </c>
      <c r="G672" s="17" t="s">
        <v>104</v>
      </c>
    </row>
    <row r="673" ht="15.75" customHeight="1">
      <c r="A673" s="8" t="s">
        <v>5148</v>
      </c>
      <c r="B673" s="9" t="s">
        <v>5149</v>
      </c>
      <c r="C673" s="10" t="s">
        <v>5150</v>
      </c>
      <c r="D673" s="10" t="s">
        <v>5151</v>
      </c>
      <c r="E673" s="10" t="s">
        <v>5152</v>
      </c>
      <c r="F673" s="10" t="s">
        <v>5153</v>
      </c>
      <c r="G673" s="17" t="s">
        <v>14</v>
      </c>
    </row>
    <row r="674" ht="15.75" customHeight="1">
      <c r="A674" s="8" t="s">
        <v>5154</v>
      </c>
      <c r="B674" s="9" t="s">
        <v>5155</v>
      </c>
      <c r="C674" s="10" t="s">
        <v>5156</v>
      </c>
      <c r="D674" s="10" t="s">
        <v>5157</v>
      </c>
      <c r="E674" s="10" t="s">
        <v>5158</v>
      </c>
      <c r="F674" s="10" t="s">
        <v>5159</v>
      </c>
      <c r="G674" s="17" t="s">
        <v>14</v>
      </c>
    </row>
    <row r="675" ht="15.75" customHeight="1">
      <c r="A675" s="8" t="s">
        <v>5160</v>
      </c>
      <c r="B675" s="9" t="s">
        <v>5161</v>
      </c>
      <c r="C675" s="10" t="s">
        <v>5162</v>
      </c>
      <c r="D675" s="10" t="s">
        <v>5163</v>
      </c>
      <c r="E675" s="10" t="s">
        <v>5164</v>
      </c>
      <c r="F675" s="10" t="s">
        <v>5165</v>
      </c>
      <c r="G675" s="17" t="s">
        <v>104</v>
      </c>
    </row>
    <row r="676" ht="15.75" customHeight="1">
      <c r="A676" s="8" t="s">
        <v>5166</v>
      </c>
      <c r="B676" s="9" t="s">
        <v>5167</v>
      </c>
      <c r="C676" s="10" t="s">
        <v>5168</v>
      </c>
      <c r="D676" s="10" t="s">
        <v>5169</v>
      </c>
      <c r="E676" s="10" t="s">
        <v>5170</v>
      </c>
      <c r="F676" s="10" t="s">
        <v>5171</v>
      </c>
      <c r="G676" s="17" t="s">
        <v>104</v>
      </c>
    </row>
    <row r="677" ht="15.75" customHeight="1">
      <c r="A677" s="8" t="s">
        <v>5172</v>
      </c>
      <c r="B677" s="9" t="s">
        <v>5173</v>
      </c>
      <c r="C677" s="10" t="s">
        <v>5174</v>
      </c>
      <c r="D677" s="10" t="s">
        <v>5175</v>
      </c>
      <c r="E677" s="10" t="s">
        <v>5176</v>
      </c>
      <c r="F677" s="10" t="s">
        <v>5177</v>
      </c>
      <c r="G677" s="17" t="s">
        <v>104</v>
      </c>
    </row>
    <row r="678" ht="15.75" customHeight="1">
      <c r="A678" s="8" t="s">
        <v>5178</v>
      </c>
      <c r="B678" s="9" t="s">
        <v>5179</v>
      </c>
      <c r="C678" s="10" t="s">
        <v>5180</v>
      </c>
      <c r="D678" s="10" t="s">
        <v>5181</v>
      </c>
      <c r="E678" s="10" t="s">
        <v>5182</v>
      </c>
      <c r="F678" s="10" t="s">
        <v>5183</v>
      </c>
      <c r="G678" s="17" t="s">
        <v>14</v>
      </c>
    </row>
    <row r="679" ht="15.75" customHeight="1">
      <c r="A679" s="8" t="s">
        <v>5184</v>
      </c>
      <c r="B679" s="9" t="s">
        <v>5185</v>
      </c>
      <c r="C679" s="10" t="s">
        <v>5186</v>
      </c>
      <c r="D679" s="10" t="s">
        <v>5187</v>
      </c>
      <c r="E679" s="10" t="s">
        <v>5188</v>
      </c>
      <c r="F679" s="10" t="s">
        <v>5189</v>
      </c>
      <c r="G679" s="17" t="s">
        <v>14</v>
      </c>
    </row>
    <row r="680" ht="15.75" customHeight="1">
      <c r="A680" s="8" t="s">
        <v>10076</v>
      </c>
      <c r="B680" s="9" t="s">
        <v>10077</v>
      </c>
      <c r="C680" s="10" t="s">
        <v>215</v>
      </c>
      <c r="D680" s="10" t="s">
        <v>10078</v>
      </c>
      <c r="E680" s="10" t="s">
        <v>10079</v>
      </c>
      <c r="F680" s="10" t="s">
        <v>10080</v>
      </c>
      <c r="G680" s="17" t="s">
        <v>14</v>
      </c>
    </row>
    <row r="681" ht="15.75" customHeight="1">
      <c r="A681" s="8" t="s">
        <v>5190</v>
      </c>
      <c r="B681" s="9" t="s">
        <v>5191</v>
      </c>
      <c r="C681" s="10" t="s">
        <v>53</v>
      </c>
      <c r="D681" s="10" t="s">
        <v>5192</v>
      </c>
      <c r="E681" s="10" t="s">
        <v>5193</v>
      </c>
      <c r="F681" s="10" t="s">
        <v>5194</v>
      </c>
      <c r="G681" s="17" t="s">
        <v>14</v>
      </c>
    </row>
    <row r="682" ht="15.75" customHeight="1">
      <c r="A682" s="8" t="s">
        <v>10081</v>
      </c>
      <c r="B682" s="9" t="s">
        <v>10082</v>
      </c>
      <c r="C682" s="10" t="s">
        <v>10083</v>
      </c>
      <c r="D682" s="10" t="s">
        <v>10084</v>
      </c>
      <c r="E682" s="10" t="s">
        <v>10085</v>
      </c>
      <c r="F682" s="10" t="s">
        <v>10086</v>
      </c>
      <c r="G682" s="17" t="s">
        <v>14</v>
      </c>
    </row>
    <row r="683" ht="15.75" customHeight="1">
      <c r="A683" s="8" t="s">
        <v>5195</v>
      </c>
      <c r="B683" s="9" t="s">
        <v>5196</v>
      </c>
      <c r="C683" s="10" t="s">
        <v>5197</v>
      </c>
      <c r="D683" s="10" t="s">
        <v>5198</v>
      </c>
      <c r="E683" s="10" t="s">
        <v>5199</v>
      </c>
      <c r="F683" s="10" t="s">
        <v>5200</v>
      </c>
      <c r="G683" s="17" t="s">
        <v>14</v>
      </c>
    </row>
    <row r="684" ht="15.75" customHeight="1">
      <c r="A684" s="8" t="s">
        <v>5201</v>
      </c>
      <c r="B684" s="9" t="s">
        <v>5202</v>
      </c>
      <c r="C684" s="10" t="s">
        <v>5203</v>
      </c>
      <c r="D684" s="10" t="s">
        <v>5204</v>
      </c>
      <c r="E684" s="10" t="s">
        <v>5205</v>
      </c>
      <c r="F684" s="10" t="s">
        <v>5206</v>
      </c>
      <c r="G684" s="17" t="s">
        <v>14</v>
      </c>
    </row>
    <row r="685" ht="15.75" customHeight="1">
      <c r="A685" s="8" t="s">
        <v>5207</v>
      </c>
      <c r="B685" s="9" t="s">
        <v>5208</v>
      </c>
      <c r="C685" s="10" t="s">
        <v>5209</v>
      </c>
      <c r="D685" s="10" t="s">
        <v>5210</v>
      </c>
      <c r="E685" s="10" t="s">
        <v>5211</v>
      </c>
      <c r="F685" s="10" t="s">
        <v>5212</v>
      </c>
      <c r="G685" s="17" t="s">
        <v>14</v>
      </c>
    </row>
    <row r="686" ht="15.75" customHeight="1">
      <c r="A686" s="8" t="s">
        <v>5213</v>
      </c>
      <c r="B686" s="9" t="s">
        <v>5214</v>
      </c>
      <c r="C686" s="10" t="s">
        <v>5215</v>
      </c>
      <c r="D686" s="10" t="s">
        <v>5216</v>
      </c>
      <c r="E686" s="10" t="s">
        <v>5217</v>
      </c>
      <c r="F686" s="10" t="s">
        <v>5218</v>
      </c>
      <c r="G686" s="17" t="s">
        <v>14</v>
      </c>
    </row>
    <row r="687" ht="15.75" customHeight="1">
      <c r="A687" s="8" t="s">
        <v>5225</v>
      </c>
      <c r="B687" s="9" t="s">
        <v>5226</v>
      </c>
      <c r="C687" s="10" t="s">
        <v>5227</v>
      </c>
      <c r="D687" s="10" t="s">
        <v>5228</v>
      </c>
      <c r="E687" s="10" t="s">
        <v>5229</v>
      </c>
      <c r="F687" s="10" t="s">
        <v>5230</v>
      </c>
      <c r="G687" s="17" t="s">
        <v>14</v>
      </c>
    </row>
    <row r="688" ht="15.75" customHeight="1">
      <c r="A688" s="8" t="s">
        <v>5231</v>
      </c>
      <c r="B688" s="9" t="s">
        <v>5232</v>
      </c>
      <c r="C688" s="10" t="s">
        <v>5233</v>
      </c>
      <c r="D688" s="10" t="s">
        <v>5234</v>
      </c>
      <c r="E688" s="10" t="s">
        <v>5235</v>
      </c>
      <c r="F688" s="10" t="s">
        <v>5236</v>
      </c>
      <c r="G688" s="17" t="s">
        <v>14</v>
      </c>
    </row>
    <row r="689" ht="15.75" customHeight="1">
      <c r="A689" s="8" t="s">
        <v>5237</v>
      </c>
      <c r="B689" s="9" t="s">
        <v>5238</v>
      </c>
      <c r="C689" s="10" t="s">
        <v>5239</v>
      </c>
      <c r="D689" s="10" t="s">
        <v>5240</v>
      </c>
      <c r="E689" s="10" t="s">
        <v>5241</v>
      </c>
      <c r="F689" s="10" t="s">
        <v>5242</v>
      </c>
      <c r="G689" s="17" t="s">
        <v>14</v>
      </c>
    </row>
    <row r="690" ht="15.75" customHeight="1">
      <c r="A690" s="8" t="s">
        <v>5243</v>
      </c>
      <c r="B690" s="9" t="s">
        <v>5244</v>
      </c>
      <c r="C690" s="10" t="s">
        <v>5245</v>
      </c>
      <c r="D690" s="10" t="s">
        <v>5246</v>
      </c>
      <c r="E690" s="10" t="s">
        <v>5247</v>
      </c>
      <c r="F690" s="10" t="s">
        <v>5248</v>
      </c>
      <c r="G690" s="17" t="s">
        <v>14</v>
      </c>
    </row>
    <row r="691" ht="15.75" customHeight="1">
      <c r="A691" s="8" t="s">
        <v>5249</v>
      </c>
      <c r="B691" s="9" t="s">
        <v>5250</v>
      </c>
      <c r="C691" s="10" t="s">
        <v>5251</v>
      </c>
      <c r="D691" s="10" t="s">
        <v>5252</v>
      </c>
      <c r="E691" s="10" t="s">
        <v>5253</v>
      </c>
      <c r="F691" s="10" t="s">
        <v>5254</v>
      </c>
      <c r="G691" s="17" t="s">
        <v>14</v>
      </c>
    </row>
    <row r="692" ht="15.75" customHeight="1">
      <c r="A692" s="8" t="s">
        <v>5255</v>
      </c>
      <c r="B692" s="9" t="s">
        <v>5256</v>
      </c>
      <c r="C692" s="10" t="s">
        <v>5257</v>
      </c>
      <c r="D692" s="10" t="s">
        <v>5258</v>
      </c>
      <c r="E692" s="10" t="s">
        <v>5259</v>
      </c>
      <c r="F692" s="10" t="s">
        <v>5260</v>
      </c>
      <c r="G692" s="17" t="s">
        <v>14</v>
      </c>
    </row>
    <row r="693" ht="15.75" customHeight="1">
      <c r="A693" s="8" t="s">
        <v>5261</v>
      </c>
      <c r="B693" s="9" t="s">
        <v>5262</v>
      </c>
      <c r="C693" s="10" t="s">
        <v>5263</v>
      </c>
      <c r="D693" s="10" t="s">
        <v>5264</v>
      </c>
      <c r="E693" s="10" t="s">
        <v>5265</v>
      </c>
      <c r="F693" s="10" t="s">
        <v>5266</v>
      </c>
      <c r="G693" s="17" t="s">
        <v>104</v>
      </c>
    </row>
    <row r="694" ht="15.75" customHeight="1">
      <c r="A694" s="8" t="s">
        <v>5267</v>
      </c>
      <c r="B694" s="9" t="s">
        <v>5268</v>
      </c>
      <c r="C694" s="10" t="s">
        <v>5269</v>
      </c>
      <c r="D694" s="10" t="s">
        <v>5270</v>
      </c>
      <c r="E694" s="10" t="s">
        <v>5271</v>
      </c>
      <c r="F694" s="10" t="s">
        <v>5272</v>
      </c>
      <c r="G694" s="17" t="s">
        <v>14</v>
      </c>
    </row>
    <row r="695" ht="15.75" customHeight="1">
      <c r="A695" s="8" t="s">
        <v>5273</v>
      </c>
      <c r="B695" s="9" t="s">
        <v>5274</v>
      </c>
      <c r="C695" s="10" t="s">
        <v>5275</v>
      </c>
      <c r="D695" s="10" t="s">
        <v>5276</v>
      </c>
      <c r="E695" s="10" t="s">
        <v>5277</v>
      </c>
      <c r="F695" s="10" t="s">
        <v>5278</v>
      </c>
      <c r="G695" s="17" t="s">
        <v>14</v>
      </c>
    </row>
    <row r="696" ht="15.75" customHeight="1">
      <c r="A696" s="8" t="s">
        <v>5279</v>
      </c>
      <c r="B696" s="9" t="s">
        <v>5280</v>
      </c>
      <c r="C696" s="10" t="s">
        <v>5281</v>
      </c>
      <c r="D696" s="10" t="s">
        <v>5282</v>
      </c>
      <c r="E696" s="10" t="s">
        <v>5283</v>
      </c>
      <c r="F696" s="10" t="s">
        <v>5284</v>
      </c>
      <c r="G696" s="17" t="s">
        <v>104</v>
      </c>
    </row>
    <row r="697" ht="15.75" customHeight="1">
      <c r="A697" s="8" t="s">
        <v>5291</v>
      </c>
      <c r="B697" s="9" t="s">
        <v>5292</v>
      </c>
      <c r="C697" s="10" t="s">
        <v>5293</v>
      </c>
      <c r="D697" s="10" t="s">
        <v>5294</v>
      </c>
      <c r="E697" s="10" t="s">
        <v>5295</v>
      </c>
      <c r="F697" s="10" t="s">
        <v>5296</v>
      </c>
      <c r="G697" s="17" t="s">
        <v>14</v>
      </c>
    </row>
    <row r="698" ht="15.75" customHeight="1">
      <c r="A698" s="8" t="s">
        <v>5303</v>
      </c>
      <c r="B698" s="9" t="s">
        <v>5304</v>
      </c>
      <c r="C698" s="10" t="s">
        <v>5305</v>
      </c>
      <c r="D698" s="10" t="s">
        <v>5306</v>
      </c>
      <c r="E698" s="10" t="s">
        <v>5307</v>
      </c>
      <c r="F698" s="10" t="s">
        <v>5308</v>
      </c>
      <c r="G698" s="17" t="s">
        <v>14</v>
      </c>
    </row>
    <row r="699" ht="15.75" customHeight="1">
      <c r="A699" s="8" t="s">
        <v>10087</v>
      </c>
      <c r="B699" s="9" t="s">
        <v>10088</v>
      </c>
      <c r="C699" s="10" t="s">
        <v>1796</v>
      </c>
      <c r="D699" s="10" t="s">
        <v>10089</v>
      </c>
      <c r="E699" s="10" t="s">
        <v>10090</v>
      </c>
      <c r="F699" s="10" t="s">
        <v>10091</v>
      </c>
      <c r="G699" s="17" t="s">
        <v>14</v>
      </c>
    </row>
    <row r="700" ht="15.75" customHeight="1">
      <c r="A700" s="8" t="s">
        <v>5309</v>
      </c>
      <c r="B700" s="9" t="s">
        <v>5310</v>
      </c>
      <c r="C700" s="10" t="s">
        <v>5311</v>
      </c>
      <c r="D700" s="10" t="s">
        <v>5312</v>
      </c>
      <c r="E700" s="10" t="s">
        <v>5313</v>
      </c>
      <c r="F700" s="10" t="s">
        <v>5314</v>
      </c>
      <c r="G700" s="17" t="s">
        <v>14</v>
      </c>
    </row>
    <row r="701" ht="15.75" customHeight="1">
      <c r="A701" s="8" t="s">
        <v>5315</v>
      </c>
      <c r="B701" s="9" t="s">
        <v>5316</v>
      </c>
      <c r="C701" s="10" t="s">
        <v>5311</v>
      </c>
      <c r="D701" s="10" t="s">
        <v>5317</v>
      </c>
      <c r="E701" s="10" t="s">
        <v>5318</v>
      </c>
      <c r="F701" s="10" t="s">
        <v>5319</v>
      </c>
      <c r="G701" s="17" t="s">
        <v>14</v>
      </c>
    </row>
    <row r="702" ht="15.75" customHeight="1">
      <c r="A702" s="8" t="s">
        <v>5326</v>
      </c>
      <c r="B702" s="9" t="s">
        <v>5327</v>
      </c>
      <c r="C702" s="10" t="s">
        <v>768</v>
      </c>
      <c r="D702" s="10" t="s">
        <v>5328</v>
      </c>
      <c r="E702" s="10" t="s">
        <v>5329</v>
      </c>
      <c r="F702" s="10" t="s">
        <v>5330</v>
      </c>
      <c r="G702" s="17" t="s">
        <v>14</v>
      </c>
    </row>
    <row r="703" ht="15.75" customHeight="1">
      <c r="A703" s="8" t="s">
        <v>5331</v>
      </c>
      <c r="B703" s="9" t="s">
        <v>5332</v>
      </c>
      <c r="C703" s="10" t="s">
        <v>17</v>
      </c>
      <c r="D703" s="10" t="s">
        <v>5333</v>
      </c>
      <c r="E703" s="10" t="s">
        <v>5334</v>
      </c>
      <c r="F703" s="10" t="s">
        <v>5335</v>
      </c>
      <c r="G703" s="17" t="s">
        <v>14</v>
      </c>
    </row>
    <row r="704" ht="15.75" customHeight="1">
      <c r="A704" s="8" t="s">
        <v>5342</v>
      </c>
      <c r="B704" s="9" t="s">
        <v>5343</v>
      </c>
      <c r="C704" s="10" t="s">
        <v>17</v>
      </c>
      <c r="D704" s="10" t="s">
        <v>5344</v>
      </c>
      <c r="E704" s="10" t="s">
        <v>5345</v>
      </c>
      <c r="F704" s="10" t="s">
        <v>5346</v>
      </c>
      <c r="G704" s="17" t="s">
        <v>14</v>
      </c>
    </row>
    <row r="705" ht="15.75" customHeight="1">
      <c r="A705" s="8" t="s">
        <v>5347</v>
      </c>
      <c r="B705" s="9" t="s">
        <v>5348</v>
      </c>
      <c r="C705" s="10" t="s">
        <v>5349</v>
      </c>
      <c r="D705" s="10" t="s">
        <v>5350</v>
      </c>
      <c r="E705" s="10" t="s">
        <v>5351</v>
      </c>
      <c r="F705" s="10" t="s">
        <v>5352</v>
      </c>
      <c r="G705" s="17" t="s">
        <v>104</v>
      </c>
    </row>
    <row r="706" ht="15.75" customHeight="1">
      <c r="A706" s="8" t="s">
        <v>5353</v>
      </c>
      <c r="B706" s="9" t="s">
        <v>5354</v>
      </c>
      <c r="C706" s="10" t="s">
        <v>5355</v>
      </c>
      <c r="D706" s="10" t="s">
        <v>5356</v>
      </c>
      <c r="E706" s="10" t="s">
        <v>5357</v>
      </c>
      <c r="F706" s="10" t="s">
        <v>5358</v>
      </c>
      <c r="G706" s="17" t="s">
        <v>14</v>
      </c>
    </row>
    <row r="707" ht="15.75" customHeight="1">
      <c r="A707" s="8" t="s">
        <v>5359</v>
      </c>
      <c r="B707" s="9" t="s">
        <v>5360</v>
      </c>
      <c r="C707" s="10" t="s">
        <v>5361</v>
      </c>
      <c r="D707" s="10" t="s">
        <v>5362</v>
      </c>
      <c r="E707" s="10" t="s">
        <v>5363</v>
      </c>
      <c r="F707" s="10" t="s">
        <v>5364</v>
      </c>
      <c r="G707" s="17" t="s">
        <v>14</v>
      </c>
    </row>
    <row r="708" ht="15.75" customHeight="1">
      <c r="A708" s="8" t="s">
        <v>10092</v>
      </c>
      <c r="B708" s="9" t="s">
        <v>10093</v>
      </c>
      <c r="C708" s="10" t="s">
        <v>10094</v>
      </c>
      <c r="D708" s="10" t="s">
        <v>10095</v>
      </c>
      <c r="E708" s="10" t="s">
        <v>10096</v>
      </c>
      <c r="F708" s="10" t="s">
        <v>10097</v>
      </c>
      <c r="G708" s="17" t="s">
        <v>14</v>
      </c>
    </row>
    <row r="709" ht="15.75" customHeight="1">
      <c r="A709" s="8" t="s">
        <v>5365</v>
      </c>
      <c r="B709" s="9" t="s">
        <v>5366</v>
      </c>
      <c r="C709" s="10" t="s">
        <v>5367</v>
      </c>
      <c r="D709" s="10" t="s">
        <v>5368</v>
      </c>
      <c r="E709" s="10" t="s">
        <v>5369</v>
      </c>
      <c r="F709" s="10" t="s">
        <v>5370</v>
      </c>
      <c r="G709" s="17" t="s">
        <v>14</v>
      </c>
    </row>
    <row r="710" ht="15.75" customHeight="1">
      <c r="A710" s="8" t="s">
        <v>10098</v>
      </c>
      <c r="B710" s="9" t="s">
        <v>10099</v>
      </c>
      <c r="C710" s="10" t="s">
        <v>10100</v>
      </c>
      <c r="D710" s="10" t="s">
        <v>10101</v>
      </c>
      <c r="E710" s="10" t="s">
        <v>10102</v>
      </c>
      <c r="F710" s="10" t="s">
        <v>10103</v>
      </c>
      <c r="G710" s="17" t="s">
        <v>14</v>
      </c>
    </row>
    <row r="711" ht="15.75" customHeight="1">
      <c r="A711" s="8" t="s">
        <v>5377</v>
      </c>
      <c r="B711" s="9" t="s">
        <v>5378</v>
      </c>
      <c r="C711" s="10" t="s">
        <v>5379</v>
      </c>
      <c r="D711" s="10" t="s">
        <v>30</v>
      </c>
      <c r="E711" s="10" t="s">
        <v>5380</v>
      </c>
      <c r="F711" s="10" t="s">
        <v>5381</v>
      </c>
      <c r="G711" s="17" t="s">
        <v>14</v>
      </c>
    </row>
    <row r="712" ht="15.75" customHeight="1">
      <c r="A712" s="8" t="s">
        <v>5382</v>
      </c>
      <c r="B712" s="9" t="s">
        <v>5383</v>
      </c>
      <c r="C712" s="10" t="s">
        <v>5384</v>
      </c>
      <c r="D712" s="10" t="s">
        <v>5385</v>
      </c>
      <c r="E712" s="10" t="s">
        <v>5386</v>
      </c>
      <c r="F712" s="10" t="s">
        <v>5387</v>
      </c>
      <c r="G712" s="17" t="s">
        <v>14</v>
      </c>
    </row>
    <row r="713" ht="15.75" customHeight="1">
      <c r="A713" s="8" t="s">
        <v>10104</v>
      </c>
      <c r="B713" s="9" t="s">
        <v>10105</v>
      </c>
      <c r="C713" s="10" t="s">
        <v>10106</v>
      </c>
      <c r="D713" s="10" t="s">
        <v>10107</v>
      </c>
      <c r="E713" s="10" t="s">
        <v>10108</v>
      </c>
      <c r="F713" s="10" t="s">
        <v>10109</v>
      </c>
      <c r="G713" s="17" t="s">
        <v>14</v>
      </c>
    </row>
    <row r="714" ht="15.75" customHeight="1">
      <c r="A714" s="8" t="s">
        <v>5388</v>
      </c>
      <c r="B714" s="9" t="s">
        <v>5389</v>
      </c>
      <c r="C714" s="10" t="s">
        <v>5390</v>
      </c>
      <c r="D714" s="10" t="s">
        <v>5391</v>
      </c>
      <c r="E714" s="10" t="s">
        <v>5392</v>
      </c>
      <c r="F714" s="10" t="s">
        <v>5393</v>
      </c>
      <c r="G714" s="17" t="s">
        <v>14</v>
      </c>
    </row>
    <row r="715" ht="15.75" customHeight="1">
      <c r="A715" s="8" t="s">
        <v>5394</v>
      </c>
      <c r="B715" s="9" t="s">
        <v>5395</v>
      </c>
      <c r="C715" s="10" t="s">
        <v>5396</v>
      </c>
      <c r="D715" s="10" t="s">
        <v>5397</v>
      </c>
      <c r="E715" s="10" t="s">
        <v>5398</v>
      </c>
      <c r="F715" s="10" t="s">
        <v>5399</v>
      </c>
      <c r="G715" s="17" t="s">
        <v>14</v>
      </c>
    </row>
    <row r="716" ht="15.75" customHeight="1">
      <c r="A716" s="8" t="s">
        <v>5400</v>
      </c>
      <c r="B716" s="9" t="s">
        <v>5401</v>
      </c>
      <c r="C716" s="10" t="s">
        <v>5402</v>
      </c>
      <c r="D716" s="10" t="s">
        <v>5403</v>
      </c>
      <c r="E716" s="10" t="s">
        <v>5404</v>
      </c>
      <c r="F716" s="10" t="s">
        <v>5405</v>
      </c>
      <c r="G716" s="17" t="s">
        <v>14</v>
      </c>
    </row>
    <row r="717" ht="15.75" customHeight="1">
      <c r="A717" s="8" t="s">
        <v>5406</v>
      </c>
      <c r="B717" s="9" t="s">
        <v>5407</v>
      </c>
      <c r="C717" s="10" t="s">
        <v>5408</v>
      </c>
      <c r="D717" s="10" t="s">
        <v>5409</v>
      </c>
      <c r="E717" s="10" t="s">
        <v>5410</v>
      </c>
      <c r="F717" s="10" t="s">
        <v>5411</v>
      </c>
      <c r="G717" s="17" t="s">
        <v>14</v>
      </c>
    </row>
    <row r="718" ht="15.75" customHeight="1">
      <c r="A718" s="8" t="s">
        <v>10110</v>
      </c>
      <c r="B718" s="9" t="s">
        <v>10111</v>
      </c>
      <c r="C718" s="10" t="s">
        <v>10112</v>
      </c>
      <c r="D718" s="10" t="s">
        <v>10113</v>
      </c>
      <c r="E718" s="10" t="s">
        <v>10114</v>
      </c>
      <c r="F718" s="10" t="s">
        <v>10115</v>
      </c>
      <c r="G718" s="17" t="s">
        <v>14</v>
      </c>
    </row>
    <row r="719" ht="15.75" customHeight="1">
      <c r="A719" s="8" t="s">
        <v>5418</v>
      </c>
      <c r="B719" s="9" t="s">
        <v>5419</v>
      </c>
      <c r="C719" s="10" t="s">
        <v>5420</v>
      </c>
      <c r="D719" s="10" t="s">
        <v>5421</v>
      </c>
      <c r="E719" s="10" t="s">
        <v>5422</v>
      </c>
      <c r="F719" s="10" t="s">
        <v>5423</v>
      </c>
      <c r="G719" s="17" t="s">
        <v>14</v>
      </c>
    </row>
    <row r="720" ht="15.75" customHeight="1">
      <c r="A720" s="8" t="s">
        <v>5429</v>
      </c>
      <c r="B720" s="9" t="s">
        <v>5430</v>
      </c>
      <c r="C720" s="10" t="s">
        <v>5431</v>
      </c>
      <c r="D720" s="10" t="s">
        <v>5432</v>
      </c>
      <c r="E720" s="10" t="s">
        <v>5433</v>
      </c>
      <c r="F720" s="10" t="s">
        <v>5434</v>
      </c>
      <c r="G720" s="17" t="s">
        <v>104</v>
      </c>
    </row>
    <row r="721" ht="15.75" customHeight="1">
      <c r="A721" s="8" t="s">
        <v>5435</v>
      </c>
      <c r="B721" s="9" t="s">
        <v>5436</v>
      </c>
      <c r="C721" s="10" t="s">
        <v>5437</v>
      </c>
      <c r="D721" s="10" t="s">
        <v>5438</v>
      </c>
      <c r="E721" s="10" t="s">
        <v>5439</v>
      </c>
      <c r="F721" s="10" t="s">
        <v>5440</v>
      </c>
      <c r="G721" s="17" t="s">
        <v>14</v>
      </c>
    </row>
    <row r="722" ht="15.75" customHeight="1">
      <c r="A722" s="8" t="s">
        <v>5441</v>
      </c>
      <c r="B722" s="9" t="s">
        <v>5442</v>
      </c>
      <c r="C722" s="10" t="s">
        <v>5443</v>
      </c>
      <c r="D722" s="10" t="s">
        <v>5444</v>
      </c>
      <c r="E722" s="10" t="s">
        <v>5445</v>
      </c>
      <c r="F722" s="10" t="s">
        <v>5446</v>
      </c>
      <c r="G722" s="17" t="s">
        <v>14</v>
      </c>
    </row>
    <row r="723" ht="15.75" customHeight="1">
      <c r="A723" s="8" t="s">
        <v>5447</v>
      </c>
      <c r="B723" s="9" t="s">
        <v>5448</v>
      </c>
      <c r="C723" s="10" t="s">
        <v>5449</v>
      </c>
      <c r="D723" s="10" t="s">
        <v>5450</v>
      </c>
      <c r="E723" s="10" t="s">
        <v>5451</v>
      </c>
      <c r="F723" s="10" t="s">
        <v>5452</v>
      </c>
      <c r="G723" s="17" t="s">
        <v>14</v>
      </c>
    </row>
    <row r="724" ht="15.75" customHeight="1">
      <c r="A724" s="8" t="s">
        <v>5453</v>
      </c>
      <c r="B724" s="9" t="s">
        <v>5454</v>
      </c>
      <c r="C724" s="10" t="s">
        <v>5455</v>
      </c>
      <c r="D724" s="10" t="s">
        <v>5456</v>
      </c>
      <c r="E724" s="10" t="s">
        <v>5457</v>
      </c>
      <c r="F724" s="10" t="s">
        <v>5458</v>
      </c>
      <c r="G724" s="17" t="s">
        <v>104</v>
      </c>
    </row>
    <row r="725" ht="15.75" customHeight="1">
      <c r="A725" s="8" t="s">
        <v>5459</v>
      </c>
      <c r="B725" s="9" t="s">
        <v>5460</v>
      </c>
      <c r="C725" s="10" t="s">
        <v>5461</v>
      </c>
      <c r="D725" s="10" t="s">
        <v>5462</v>
      </c>
      <c r="E725" s="10" t="s">
        <v>5463</v>
      </c>
      <c r="F725" s="10" t="s">
        <v>5464</v>
      </c>
      <c r="G725" s="17" t="s">
        <v>14</v>
      </c>
    </row>
    <row r="726" ht="15.75" customHeight="1">
      <c r="A726" s="8" t="s">
        <v>5465</v>
      </c>
      <c r="B726" s="9" t="s">
        <v>5466</v>
      </c>
      <c r="C726" s="10" t="s">
        <v>5467</v>
      </c>
      <c r="D726" s="10" t="s">
        <v>5468</v>
      </c>
      <c r="E726" s="10" t="s">
        <v>5469</v>
      </c>
      <c r="F726" s="10" t="s">
        <v>5470</v>
      </c>
      <c r="G726" s="17" t="s">
        <v>14</v>
      </c>
    </row>
    <row r="727" ht="15.75" customHeight="1">
      <c r="A727" s="8" t="s">
        <v>5477</v>
      </c>
      <c r="B727" s="9" t="s">
        <v>5478</v>
      </c>
      <c r="C727" s="10" t="s">
        <v>5479</v>
      </c>
      <c r="D727" s="10" t="s">
        <v>5480</v>
      </c>
      <c r="E727" s="10" t="s">
        <v>5481</v>
      </c>
      <c r="F727" s="10" t="s">
        <v>5482</v>
      </c>
      <c r="G727" s="17" t="s">
        <v>14</v>
      </c>
    </row>
    <row r="728" ht="15.75" customHeight="1">
      <c r="A728" s="8" t="s">
        <v>5495</v>
      </c>
      <c r="B728" s="9" t="s">
        <v>5496</v>
      </c>
      <c r="C728" s="10" t="s">
        <v>5497</v>
      </c>
      <c r="D728" s="10" t="s">
        <v>5498</v>
      </c>
      <c r="E728" s="10" t="s">
        <v>5499</v>
      </c>
      <c r="F728" s="10" t="s">
        <v>5500</v>
      </c>
      <c r="G728" s="17" t="s">
        <v>14</v>
      </c>
    </row>
    <row r="729" ht="15.75" customHeight="1">
      <c r="A729" s="8" t="s">
        <v>10116</v>
      </c>
      <c r="B729" s="9" t="s">
        <v>10117</v>
      </c>
      <c r="C729" s="10" t="s">
        <v>10118</v>
      </c>
      <c r="D729" s="10" t="s">
        <v>10119</v>
      </c>
      <c r="E729" s="10" t="s">
        <v>10120</v>
      </c>
      <c r="F729" s="10" t="s">
        <v>10121</v>
      </c>
      <c r="G729" s="17" t="s">
        <v>14</v>
      </c>
    </row>
    <row r="730" ht="15.75" customHeight="1">
      <c r="A730" s="8" t="s">
        <v>5501</v>
      </c>
      <c r="B730" s="9" t="s">
        <v>5502</v>
      </c>
      <c r="C730" s="10" t="s">
        <v>5503</v>
      </c>
      <c r="D730" s="10" t="s">
        <v>5504</v>
      </c>
      <c r="E730" s="10" t="s">
        <v>5505</v>
      </c>
      <c r="F730" s="10" t="s">
        <v>5506</v>
      </c>
      <c r="G730" s="17" t="s">
        <v>14</v>
      </c>
    </row>
    <row r="731" ht="15.75" customHeight="1">
      <c r="A731" s="8" t="s">
        <v>5507</v>
      </c>
      <c r="B731" s="9" t="s">
        <v>5508</v>
      </c>
      <c r="C731" s="10" t="s">
        <v>5509</v>
      </c>
      <c r="D731" s="10" t="s">
        <v>5510</v>
      </c>
      <c r="E731" s="10" t="s">
        <v>5511</v>
      </c>
      <c r="F731" s="10" t="s">
        <v>5512</v>
      </c>
      <c r="G731" s="17" t="s">
        <v>14</v>
      </c>
    </row>
    <row r="732" ht="15.75" customHeight="1">
      <c r="A732" s="8" t="s">
        <v>5525</v>
      </c>
      <c r="B732" s="9" t="s">
        <v>5526</v>
      </c>
      <c r="C732" s="10" t="s">
        <v>5527</v>
      </c>
      <c r="D732" s="10" t="s">
        <v>5528</v>
      </c>
      <c r="E732" s="10" t="s">
        <v>5529</v>
      </c>
      <c r="F732" s="10" t="s">
        <v>5530</v>
      </c>
      <c r="G732" s="17" t="s">
        <v>14</v>
      </c>
    </row>
    <row r="733" ht="15.75" customHeight="1">
      <c r="A733" s="8" t="s">
        <v>5531</v>
      </c>
      <c r="B733" s="9" t="s">
        <v>5532</v>
      </c>
      <c r="C733" s="10" t="s">
        <v>5533</v>
      </c>
      <c r="D733" s="10" t="s">
        <v>5534</v>
      </c>
      <c r="E733" s="10" t="s">
        <v>5535</v>
      </c>
      <c r="F733" s="10" t="s">
        <v>5536</v>
      </c>
      <c r="G733" s="17" t="s">
        <v>14</v>
      </c>
    </row>
    <row r="734" ht="15.75" customHeight="1">
      <c r="A734" s="8" t="s">
        <v>5537</v>
      </c>
      <c r="B734" s="9" t="s">
        <v>5538</v>
      </c>
      <c r="C734" s="10" t="s">
        <v>2673</v>
      </c>
      <c r="D734" s="10" t="s">
        <v>5539</v>
      </c>
      <c r="E734" s="10" t="s">
        <v>5540</v>
      </c>
      <c r="F734" s="10" t="s">
        <v>5541</v>
      </c>
      <c r="G734" s="17" t="s">
        <v>14</v>
      </c>
    </row>
    <row r="735" ht="15.75" customHeight="1">
      <c r="A735" s="8" t="s">
        <v>5542</v>
      </c>
      <c r="B735" s="9" t="s">
        <v>5543</v>
      </c>
      <c r="C735" s="10" t="s">
        <v>5544</v>
      </c>
      <c r="D735" s="10" t="s">
        <v>5545</v>
      </c>
      <c r="E735" s="10" t="s">
        <v>5546</v>
      </c>
      <c r="F735" s="10" t="s">
        <v>5547</v>
      </c>
      <c r="G735" s="17" t="s">
        <v>14</v>
      </c>
    </row>
    <row r="736" ht="15.75" customHeight="1">
      <c r="A736" s="8" t="s">
        <v>5548</v>
      </c>
      <c r="B736" s="9" t="s">
        <v>5549</v>
      </c>
      <c r="C736" s="10" t="s">
        <v>5550</v>
      </c>
      <c r="D736" s="10" t="s">
        <v>5551</v>
      </c>
      <c r="E736" s="10" t="s">
        <v>5552</v>
      </c>
      <c r="F736" s="10" t="s">
        <v>5553</v>
      </c>
      <c r="G736" s="17" t="s">
        <v>104</v>
      </c>
    </row>
    <row r="737" ht="15.75" customHeight="1">
      <c r="A737" s="8" t="s">
        <v>5554</v>
      </c>
      <c r="B737" s="9" t="s">
        <v>5555</v>
      </c>
      <c r="C737" s="10" t="s">
        <v>5556</v>
      </c>
      <c r="D737" s="10" t="s">
        <v>5557</v>
      </c>
      <c r="E737" s="10" t="s">
        <v>5558</v>
      </c>
      <c r="F737" s="10" t="s">
        <v>5559</v>
      </c>
      <c r="G737" s="17" t="s">
        <v>104</v>
      </c>
    </row>
    <row r="738" ht="15.75" customHeight="1">
      <c r="A738" s="8" t="s">
        <v>5560</v>
      </c>
      <c r="B738" s="9" t="s">
        <v>5561</v>
      </c>
      <c r="C738" s="10" t="s">
        <v>5562</v>
      </c>
      <c r="D738" s="10" t="s">
        <v>5563</v>
      </c>
      <c r="E738" s="10" t="s">
        <v>5564</v>
      </c>
      <c r="F738" s="10" t="s">
        <v>5565</v>
      </c>
      <c r="G738" s="17" t="s">
        <v>14</v>
      </c>
    </row>
    <row r="739" ht="15.75" customHeight="1">
      <c r="A739" s="8" t="s">
        <v>10122</v>
      </c>
      <c r="B739" s="9" t="s">
        <v>10123</v>
      </c>
      <c r="C739" s="10" t="s">
        <v>10124</v>
      </c>
      <c r="D739" s="10" t="s">
        <v>10125</v>
      </c>
      <c r="E739" s="10" t="s">
        <v>10126</v>
      </c>
      <c r="F739" s="10" t="s">
        <v>10127</v>
      </c>
      <c r="G739" s="17" t="s">
        <v>14</v>
      </c>
    </row>
    <row r="740" ht="15.75" customHeight="1">
      <c r="A740" s="8" t="s">
        <v>10128</v>
      </c>
      <c r="B740" s="9" t="s">
        <v>10129</v>
      </c>
      <c r="C740" s="10" t="s">
        <v>10130</v>
      </c>
      <c r="D740" s="10" t="s">
        <v>10131</v>
      </c>
      <c r="E740" s="10" t="s">
        <v>10132</v>
      </c>
      <c r="F740" s="10" t="s">
        <v>10133</v>
      </c>
      <c r="G740" s="17" t="s">
        <v>104</v>
      </c>
    </row>
    <row r="741" ht="15.75" customHeight="1">
      <c r="A741" s="8" t="s">
        <v>5566</v>
      </c>
      <c r="B741" s="9" t="s">
        <v>5567</v>
      </c>
      <c r="C741" s="10" t="s">
        <v>5568</v>
      </c>
      <c r="D741" s="10" t="s">
        <v>5569</v>
      </c>
      <c r="E741" s="10" t="s">
        <v>5570</v>
      </c>
      <c r="F741" s="10" t="s">
        <v>5571</v>
      </c>
      <c r="G741" s="17" t="s">
        <v>14</v>
      </c>
    </row>
    <row r="742" ht="15.75" customHeight="1">
      <c r="A742" s="8" t="s">
        <v>5572</v>
      </c>
      <c r="B742" s="9" t="s">
        <v>5573</v>
      </c>
      <c r="C742" s="10" t="s">
        <v>5574</v>
      </c>
      <c r="D742" s="10" t="s">
        <v>5575</v>
      </c>
      <c r="E742" s="10" t="s">
        <v>5576</v>
      </c>
      <c r="F742" s="10" t="s">
        <v>5577</v>
      </c>
      <c r="G742" s="17" t="s">
        <v>14</v>
      </c>
    </row>
    <row r="743" ht="15.75" customHeight="1">
      <c r="A743" s="8" t="s">
        <v>5578</v>
      </c>
      <c r="B743" s="9" t="s">
        <v>5579</v>
      </c>
      <c r="C743" s="10" t="s">
        <v>5580</v>
      </c>
      <c r="D743" s="10" t="s">
        <v>5581</v>
      </c>
      <c r="E743" s="10" t="s">
        <v>5582</v>
      </c>
      <c r="F743" s="10" t="s">
        <v>5583</v>
      </c>
      <c r="G743" s="17" t="s">
        <v>14</v>
      </c>
    </row>
    <row r="744" ht="15.75" customHeight="1">
      <c r="A744" s="8" t="s">
        <v>5584</v>
      </c>
      <c r="B744" s="9" t="s">
        <v>5585</v>
      </c>
      <c r="C744" s="10" t="s">
        <v>5586</v>
      </c>
      <c r="D744" s="10" t="s">
        <v>5587</v>
      </c>
      <c r="E744" s="10" t="s">
        <v>5588</v>
      </c>
      <c r="F744" s="10" t="s">
        <v>5589</v>
      </c>
      <c r="G744" s="17" t="s">
        <v>14</v>
      </c>
    </row>
    <row r="745" ht="15.75" customHeight="1">
      <c r="A745" s="8" t="s">
        <v>5590</v>
      </c>
      <c r="B745" s="9" t="s">
        <v>5591</v>
      </c>
      <c r="C745" s="10" t="s">
        <v>5592</v>
      </c>
      <c r="D745" s="10" t="s">
        <v>5593</v>
      </c>
      <c r="E745" s="10" t="s">
        <v>5594</v>
      </c>
      <c r="F745" s="10" t="s">
        <v>5595</v>
      </c>
      <c r="G745" s="17" t="s">
        <v>14</v>
      </c>
    </row>
    <row r="746" ht="15.75" customHeight="1">
      <c r="A746" s="8" t="s">
        <v>5596</v>
      </c>
      <c r="B746" s="9" t="s">
        <v>5597</v>
      </c>
      <c r="C746" s="10" t="s">
        <v>5598</v>
      </c>
      <c r="D746" s="10" t="s">
        <v>5599</v>
      </c>
      <c r="E746" s="10" t="s">
        <v>5600</v>
      </c>
      <c r="F746" s="10" t="s">
        <v>5601</v>
      </c>
      <c r="G746" s="17" t="s">
        <v>14</v>
      </c>
    </row>
    <row r="747" ht="15.75" customHeight="1">
      <c r="A747" s="8" t="s">
        <v>5608</v>
      </c>
      <c r="B747" s="9" t="s">
        <v>5609</v>
      </c>
      <c r="C747" s="10" t="s">
        <v>5610</v>
      </c>
      <c r="D747" s="10" t="s">
        <v>5611</v>
      </c>
      <c r="E747" s="10" t="s">
        <v>5612</v>
      </c>
      <c r="F747" s="10" t="s">
        <v>5613</v>
      </c>
      <c r="G747" s="17" t="s">
        <v>14</v>
      </c>
    </row>
    <row r="748" ht="15.75" customHeight="1">
      <c r="A748" s="8" t="s">
        <v>5638</v>
      </c>
      <c r="B748" s="9" t="s">
        <v>5639</v>
      </c>
      <c r="C748" s="10" t="s">
        <v>5640</v>
      </c>
      <c r="D748" s="10" t="s">
        <v>5641</v>
      </c>
      <c r="E748" s="10" t="s">
        <v>5642</v>
      </c>
      <c r="F748" s="10" t="s">
        <v>5643</v>
      </c>
      <c r="G748" s="17" t="s">
        <v>14</v>
      </c>
    </row>
    <row r="749" ht="15.75" customHeight="1">
      <c r="A749" s="8" t="s">
        <v>5668</v>
      </c>
      <c r="B749" s="9" t="s">
        <v>5669</v>
      </c>
      <c r="C749" s="10" t="s">
        <v>5670</v>
      </c>
      <c r="D749" s="10" t="s">
        <v>5671</v>
      </c>
      <c r="E749" s="10" t="s">
        <v>5672</v>
      </c>
      <c r="F749" s="10" t="s">
        <v>5673</v>
      </c>
      <c r="G749" s="17" t="s">
        <v>14</v>
      </c>
    </row>
    <row r="750" ht="15.75" customHeight="1">
      <c r="A750" s="8" t="s">
        <v>5674</v>
      </c>
      <c r="B750" s="9" t="s">
        <v>5675</v>
      </c>
      <c r="C750" s="10" t="s">
        <v>5676</v>
      </c>
      <c r="D750" s="10" t="s">
        <v>5677</v>
      </c>
      <c r="E750" s="10" t="s">
        <v>5678</v>
      </c>
      <c r="F750" s="10" t="s">
        <v>5679</v>
      </c>
      <c r="G750" s="17" t="s">
        <v>14</v>
      </c>
    </row>
    <row r="751" ht="15.75" customHeight="1">
      <c r="A751" s="8" t="s">
        <v>5680</v>
      </c>
      <c r="B751" s="9" t="s">
        <v>5681</v>
      </c>
      <c r="C751" s="10" t="s">
        <v>5682</v>
      </c>
      <c r="D751" s="10" t="s">
        <v>5683</v>
      </c>
      <c r="E751" s="10" t="s">
        <v>5684</v>
      </c>
      <c r="F751" s="10" t="s">
        <v>5685</v>
      </c>
      <c r="G751" s="17" t="s">
        <v>14</v>
      </c>
    </row>
    <row r="752" ht="15.75" customHeight="1">
      <c r="A752" s="8" t="s">
        <v>5686</v>
      </c>
      <c r="B752" s="9" t="s">
        <v>5687</v>
      </c>
      <c r="C752" s="10" t="s">
        <v>340</v>
      </c>
      <c r="D752" s="10" t="s">
        <v>5688</v>
      </c>
      <c r="E752" s="10" t="s">
        <v>5689</v>
      </c>
      <c r="F752" s="10" t="s">
        <v>5690</v>
      </c>
      <c r="G752" s="17" t="s">
        <v>14</v>
      </c>
    </row>
    <row r="753" ht="15.75" customHeight="1">
      <c r="A753" s="8" t="s">
        <v>5691</v>
      </c>
      <c r="B753" s="9" t="s">
        <v>5692</v>
      </c>
      <c r="C753" s="10" t="s">
        <v>5693</v>
      </c>
      <c r="D753" s="10" t="s">
        <v>5694</v>
      </c>
      <c r="E753" s="10" t="s">
        <v>5695</v>
      </c>
      <c r="F753" s="10" t="s">
        <v>5696</v>
      </c>
      <c r="G753" s="17" t="s">
        <v>14</v>
      </c>
    </row>
    <row r="754" ht="15.75" customHeight="1">
      <c r="A754" s="8" t="s">
        <v>5697</v>
      </c>
      <c r="B754" s="9" t="s">
        <v>5698</v>
      </c>
      <c r="C754" s="10" t="s">
        <v>5699</v>
      </c>
      <c r="D754" s="10" t="s">
        <v>5700</v>
      </c>
      <c r="E754" s="10" t="s">
        <v>5701</v>
      </c>
      <c r="F754" s="10" t="s">
        <v>5702</v>
      </c>
      <c r="G754" s="11" t="s">
        <v>104</v>
      </c>
    </row>
    <row r="755" ht="15.75" customHeight="1">
      <c r="A755" s="8" t="s">
        <v>5715</v>
      </c>
      <c r="B755" s="9" t="s">
        <v>5716</v>
      </c>
      <c r="C755" s="10" t="s">
        <v>5717</v>
      </c>
      <c r="D755" s="10" t="s">
        <v>5718</v>
      </c>
      <c r="E755" s="10" t="s">
        <v>5719</v>
      </c>
      <c r="F755" s="10" t="s">
        <v>5720</v>
      </c>
      <c r="G755" s="17" t="s">
        <v>14</v>
      </c>
    </row>
    <row r="756" ht="15.75" customHeight="1">
      <c r="A756" s="8" t="s">
        <v>5721</v>
      </c>
      <c r="B756" s="9" t="s">
        <v>5722</v>
      </c>
      <c r="C756" s="10" t="s">
        <v>5723</v>
      </c>
      <c r="D756" s="10" t="s">
        <v>5724</v>
      </c>
      <c r="E756" s="10" t="s">
        <v>5725</v>
      </c>
      <c r="F756" s="10" t="s">
        <v>5726</v>
      </c>
      <c r="G756" s="17" t="s">
        <v>14</v>
      </c>
    </row>
    <row r="757" ht="15.75" customHeight="1">
      <c r="A757" s="8" t="s">
        <v>5727</v>
      </c>
      <c r="B757" s="9" t="s">
        <v>5728</v>
      </c>
      <c r="C757" s="10" t="s">
        <v>5729</v>
      </c>
      <c r="D757" s="10" t="s">
        <v>5730</v>
      </c>
      <c r="E757" s="10" t="s">
        <v>5731</v>
      </c>
      <c r="F757" s="10" t="s">
        <v>5732</v>
      </c>
      <c r="G757" s="17" t="s">
        <v>14</v>
      </c>
    </row>
    <row r="758" ht="15.75" customHeight="1">
      <c r="A758" s="8" t="s">
        <v>5733</v>
      </c>
      <c r="B758" s="9" t="s">
        <v>5734</v>
      </c>
      <c r="C758" s="10" t="s">
        <v>5735</v>
      </c>
      <c r="D758" s="10" t="s">
        <v>5736</v>
      </c>
      <c r="E758" s="10" t="s">
        <v>5737</v>
      </c>
      <c r="F758" s="10" t="s">
        <v>5738</v>
      </c>
      <c r="G758" s="17" t="s">
        <v>104</v>
      </c>
    </row>
    <row r="759" ht="15.75" customHeight="1">
      <c r="A759" s="8" t="s">
        <v>5745</v>
      </c>
      <c r="B759" s="9" t="s">
        <v>5746</v>
      </c>
      <c r="C759" s="10" t="s">
        <v>5747</v>
      </c>
      <c r="D759" s="10" t="s">
        <v>5748</v>
      </c>
      <c r="E759" s="10" t="s">
        <v>5749</v>
      </c>
      <c r="F759" s="10" t="s">
        <v>5750</v>
      </c>
      <c r="G759" s="17" t="s">
        <v>14</v>
      </c>
    </row>
    <row r="760" ht="15.75" customHeight="1">
      <c r="A760" s="8" t="s">
        <v>5751</v>
      </c>
      <c r="B760" s="9" t="s">
        <v>5752</v>
      </c>
      <c r="C760" s="10" t="s">
        <v>5753</v>
      </c>
      <c r="D760" s="10" t="s">
        <v>5754</v>
      </c>
      <c r="E760" s="10" t="s">
        <v>5755</v>
      </c>
      <c r="F760" s="10" t="s">
        <v>5756</v>
      </c>
      <c r="G760" s="17" t="s">
        <v>14</v>
      </c>
    </row>
    <row r="761" ht="15.75" customHeight="1">
      <c r="A761" s="8" t="s">
        <v>5757</v>
      </c>
      <c r="B761" s="9" t="s">
        <v>5758</v>
      </c>
      <c r="C761" s="10" t="s">
        <v>5759</v>
      </c>
      <c r="D761" s="10" t="s">
        <v>5760</v>
      </c>
      <c r="E761" s="10" t="s">
        <v>5761</v>
      </c>
      <c r="F761" s="10" t="s">
        <v>5762</v>
      </c>
      <c r="G761" s="17" t="s">
        <v>14</v>
      </c>
    </row>
    <row r="762" ht="15.75" customHeight="1">
      <c r="A762" s="8" t="s">
        <v>5769</v>
      </c>
      <c r="B762" s="9" t="s">
        <v>5770</v>
      </c>
      <c r="C762" s="10" t="s">
        <v>5771</v>
      </c>
      <c r="D762" s="10" t="s">
        <v>5772</v>
      </c>
      <c r="E762" s="10" t="s">
        <v>5773</v>
      </c>
      <c r="F762" s="10" t="s">
        <v>5774</v>
      </c>
      <c r="G762" s="17" t="s">
        <v>14</v>
      </c>
    </row>
    <row r="763" ht="15.75" customHeight="1">
      <c r="A763" s="8" t="s">
        <v>5775</v>
      </c>
      <c r="B763" s="9" t="s">
        <v>5776</v>
      </c>
      <c r="C763" s="10" t="s">
        <v>5777</v>
      </c>
      <c r="D763" s="10" t="s">
        <v>5778</v>
      </c>
      <c r="E763" s="10" t="s">
        <v>5779</v>
      </c>
      <c r="F763" s="10" t="s">
        <v>5780</v>
      </c>
      <c r="G763" s="17" t="s">
        <v>14</v>
      </c>
    </row>
    <row r="764" ht="15.75" customHeight="1">
      <c r="A764" s="8" t="s">
        <v>5781</v>
      </c>
      <c r="B764" s="9" t="s">
        <v>5782</v>
      </c>
      <c r="C764" s="10" t="s">
        <v>5783</v>
      </c>
      <c r="D764" s="10" t="s">
        <v>5784</v>
      </c>
      <c r="E764" s="10" t="s">
        <v>5785</v>
      </c>
      <c r="F764" s="10" t="s">
        <v>5786</v>
      </c>
      <c r="G764" s="17" t="s">
        <v>14</v>
      </c>
    </row>
    <row r="765" ht="15.75" customHeight="1">
      <c r="A765" s="8" t="s">
        <v>10134</v>
      </c>
      <c r="B765" s="9" t="s">
        <v>10135</v>
      </c>
      <c r="C765" s="10" t="s">
        <v>10136</v>
      </c>
      <c r="D765" s="10" t="s">
        <v>10137</v>
      </c>
      <c r="E765" s="10" t="s">
        <v>10138</v>
      </c>
      <c r="F765" s="10" t="s">
        <v>10139</v>
      </c>
      <c r="G765" s="17" t="s">
        <v>14</v>
      </c>
    </row>
    <row r="766" ht="15.75" customHeight="1">
      <c r="A766" s="8" t="s">
        <v>5793</v>
      </c>
      <c r="B766" s="9" t="s">
        <v>5794</v>
      </c>
      <c r="C766" s="10" t="s">
        <v>5795</v>
      </c>
      <c r="D766" s="10" t="s">
        <v>30</v>
      </c>
      <c r="E766" s="10" t="s">
        <v>5796</v>
      </c>
      <c r="F766" s="10" t="s">
        <v>5797</v>
      </c>
      <c r="G766" s="17" t="s">
        <v>14</v>
      </c>
    </row>
    <row r="767" ht="15.75" customHeight="1">
      <c r="A767" s="8" t="s">
        <v>5798</v>
      </c>
      <c r="B767" s="9" t="s">
        <v>5799</v>
      </c>
      <c r="C767" s="10" t="s">
        <v>5800</v>
      </c>
      <c r="D767" s="10" t="s">
        <v>5801</v>
      </c>
      <c r="E767" s="10" t="s">
        <v>5802</v>
      </c>
      <c r="F767" s="10" t="s">
        <v>5803</v>
      </c>
      <c r="G767" s="17" t="s">
        <v>14</v>
      </c>
    </row>
    <row r="768" ht="15.75" customHeight="1">
      <c r="A768" s="8" t="s">
        <v>5804</v>
      </c>
      <c r="B768" s="9" t="s">
        <v>5805</v>
      </c>
      <c r="C768" s="10" t="s">
        <v>5806</v>
      </c>
      <c r="D768" s="10" t="s">
        <v>5807</v>
      </c>
      <c r="E768" s="10" t="s">
        <v>5808</v>
      </c>
      <c r="F768" s="10" t="s">
        <v>5809</v>
      </c>
      <c r="G768" s="17" t="s">
        <v>14</v>
      </c>
    </row>
    <row r="769" ht="15.75" customHeight="1">
      <c r="A769" s="8" t="s">
        <v>5810</v>
      </c>
      <c r="B769" s="9" t="s">
        <v>5811</v>
      </c>
      <c r="C769" s="10" t="s">
        <v>5812</v>
      </c>
      <c r="D769" s="10" t="s">
        <v>5813</v>
      </c>
      <c r="E769" s="10" t="s">
        <v>5814</v>
      </c>
      <c r="F769" s="10" t="s">
        <v>5815</v>
      </c>
      <c r="G769" s="17" t="s">
        <v>14</v>
      </c>
    </row>
    <row r="770" ht="15.75" customHeight="1">
      <c r="A770" s="8" t="s">
        <v>5816</v>
      </c>
      <c r="B770" s="9" t="s">
        <v>5817</v>
      </c>
      <c r="C770" s="10" t="s">
        <v>5818</v>
      </c>
      <c r="D770" s="10" t="s">
        <v>5819</v>
      </c>
      <c r="E770" s="10" t="s">
        <v>5820</v>
      </c>
      <c r="F770" s="10" t="s">
        <v>5821</v>
      </c>
      <c r="G770" s="17" t="s">
        <v>14</v>
      </c>
    </row>
    <row r="771" ht="15.75" customHeight="1">
      <c r="A771" s="8" t="s">
        <v>5822</v>
      </c>
      <c r="B771" s="9" t="s">
        <v>5823</v>
      </c>
      <c r="C771" s="10" t="s">
        <v>5824</v>
      </c>
      <c r="D771" s="10" t="s">
        <v>5825</v>
      </c>
      <c r="E771" s="10" t="s">
        <v>5826</v>
      </c>
      <c r="F771" s="10" t="s">
        <v>5827</v>
      </c>
      <c r="G771" s="17" t="s">
        <v>14</v>
      </c>
    </row>
    <row r="772" ht="15.75" customHeight="1">
      <c r="A772" s="8" t="s">
        <v>5834</v>
      </c>
      <c r="B772" s="9" t="s">
        <v>5835</v>
      </c>
      <c r="C772" s="10" t="s">
        <v>5836</v>
      </c>
      <c r="D772" s="10" t="s">
        <v>5837</v>
      </c>
      <c r="E772" s="10" t="s">
        <v>5838</v>
      </c>
      <c r="F772" s="10" t="s">
        <v>5839</v>
      </c>
      <c r="G772" s="17" t="s">
        <v>14</v>
      </c>
    </row>
    <row r="773" ht="15.75" customHeight="1">
      <c r="A773" s="8" t="s">
        <v>5840</v>
      </c>
      <c r="B773" s="9" t="s">
        <v>5841</v>
      </c>
      <c r="C773" s="10" t="s">
        <v>5842</v>
      </c>
      <c r="D773" s="10" t="s">
        <v>5843</v>
      </c>
      <c r="E773" s="10" t="s">
        <v>5844</v>
      </c>
      <c r="F773" s="10" t="s">
        <v>5845</v>
      </c>
      <c r="G773" s="17" t="s">
        <v>14</v>
      </c>
    </row>
    <row r="774" ht="15.75" customHeight="1">
      <c r="A774" s="8" t="s">
        <v>5846</v>
      </c>
      <c r="B774" s="9" t="s">
        <v>5847</v>
      </c>
      <c r="C774" s="10" t="s">
        <v>5848</v>
      </c>
      <c r="D774" s="10" t="s">
        <v>5849</v>
      </c>
      <c r="E774" s="10" t="s">
        <v>5850</v>
      </c>
      <c r="F774" s="10" t="s">
        <v>5851</v>
      </c>
      <c r="G774" s="17" t="s">
        <v>14</v>
      </c>
    </row>
    <row r="775" ht="15.75" customHeight="1">
      <c r="A775" s="8" t="s">
        <v>5852</v>
      </c>
      <c r="B775" s="9" t="s">
        <v>5853</v>
      </c>
      <c r="C775" s="10" t="s">
        <v>5854</v>
      </c>
      <c r="D775" s="10" t="s">
        <v>5855</v>
      </c>
      <c r="E775" s="10" t="s">
        <v>5856</v>
      </c>
      <c r="F775" s="10" t="s">
        <v>5857</v>
      </c>
      <c r="G775" s="17" t="s">
        <v>14</v>
      </c>
    </row>
    <row r="776" ht="15.75" customHeight="1">
      <c r="A776" s="8" t="s">
        <v>5858</v>
      </c>
      <c r="B776" s="9" t="s">
        <v>5859</v>
      </c>
      <c r="C776" s="10" t="s">
        <v>5860</v>
      </c>
      <c r="D776" s="10" t="s">
        <v>5861</v>
      </c>
      <c r="E776" s="10" t="s">
        <v>5862</v>
      </c>
      <c r="F776" s="10" t="s">
        <v>5863</v>
      </c>
      <c r="G776" s="17" t="s">
        <v>14</v>
      </c>
    </row>
    <row r="777" ht="15.75" customHeight="1">
      <c r="A777" s="8" t="s">
        <v>5864</v>
      </c>
      <c r="B777" s="9" t="s">
        <v>5865</v>
      </c>
      <c r="C777" s="10" t="s">
        <v>5866</v>
      </c>
      <c r="D777" s="10" t="s">
        <v>5867</v>
      </c>
      <c r="E777" s="10" t="s">
        <v>5868</v>
      </c>
      <c r="F777" s="10" t="s">
        <v>5869</v>
      </c>
      <c r="G777" s="17" t="s">
        <v>14</v>
      </c>
    </row>
    <row r="778" ht="15.75" customHeight="1">
      <c r="A778" s="8" t="s">
        <v>5876</v>
      </c>
      <c r="B778" s="9" t="s">
        <v>5877</v>
      </c>
      <c r="C778" s="10" t="s">
        <v>5878</v>
      </c>
      <c r="D778" s="10" t="s">
        <v>5879</v>
      </c>
      <c r="E778" s="10" t="s">
        <v>5880</v>
      </c>
      <c r="F778" s="10" t="s">
        <v>5881</v>
      </c>
      <c r="G778" s="17" t="s">
        <v>14</v>
      </c>
    </row>
    <row r="779" ht="15.75" customHeight="1">
      <c r="A779" s="8" t="s">
        <v>5888</v>
      </c>
      <c r="B779" s="9" t="s">
        <v>5889</v>
      </c>
      <c r="C779" s="10" t="s">
        <v>5890</v>
      </c>
      <c r="D779" s="10" t="s">
        <v>5891</v>
      </c>
      <c r="E779" s="10" t="s">
        <v>5892</v>
      </c>
      <c r="F779" s="10" t="s">
        <v>5893</v>
      </c>
      <c r="G779" s="17" t="s">
        <v>14</v>
      </c>
    </row>
    <row r="780" ht="15.75" customHeight="1">
      <c r="A780" s="8" t="s">
        <v>5899</v>
      </c>
      <c r="B780" s="9" t="s">
        <v>5900</v>
      </c>
      <c r="C780" s="10" t="s">
        <v>5901</v>
      </c>
      <c r="D780" s="10" t="s">
        <v>5902</v>
      </c>
      <c r="E780" s="10" t="s">
        <v>5903</v>
      </c>
      <c r="F780" s="10" t="s">
        <v>5904</v>
      </c>
      <c r="G780" s="17" t="s">
        <v>14</v>
      </c>
    </row>
    <row r="781" ht="15.75" customHeight="1">
      <c r="A781" s="8" t="s">
        <v>5905</v>
      </c>
      <c r="B781" s="9" t="s">
        <v>5906</v>
      </c>
      <c r="C781" s="10" t="s">
        <v>5907</v>
      </c>
      <c r="D781" s="10" t="s">
        <v>5908</v>
      </c>
      <c r="E781" s="10" t="s">
        <v>5909</v>
      </c>
      <c r="F781" s="10" t="s">
        <v>5910</v>
      </c>
      <c r="G781" s="17" t="s">
        <v>104</v>
      </c>
    </row>
    <row r="782" ht="15.75" customHeight="1">
      <c r="A782" s="8" t="s">
        <v>5917</v>
      </c>
      <c r="B782" s="9" t="s">
        <v>5918</v>
      </c>
      <c r="C782" s="10" t="s">
        <v>5919</v>
      </c>
      <c r="D782" s="10" t="s">
        <v>5920</v>
      </c>
      <c r="E782" s="10" t="s">
        <v>5921</v>
      </c>
      <c r="F782" s="10" t="s">
        <v>5922</v>
      </c>
      <c r="G782" s="17" t="s">
        <v>14</v>
      </c>
    </row>
    <row r="783" ht="15.75" customHeight="1">
      <c r="A783" s="8" t="s">
        <v>5928</v>
      </c>
      <c r="B783" s="9" t="s">
        <v>5929</v>
      </c>
      <c r="C783" s="10" t="s">
        <v>5930</v>
      </c>
      <c r="D783" s="10" t="s">
        <v>5931</v>
      </c>
      <c r="E783" s="10" t="s">
        <v>5932</v>
      </c>
      <c r="F783" s="10" t="s">
        <v>5933</v>
      </c>
      <c r="G783" s="17" t="s">
        <v>104</v>
      </c>
    </row>
    <row r="784" ht="15.75" customHeight="1">
      <c r="A784" s="8" t="s">
        <v>5934</v>
      </c>
      <c r="B784" s="9" t="s">
        <v>5935</v>
      </c>
      <c r="C784" s="10" t="s">
        <v>5936</v>
      </c>
      <c r="D784" s="10" t="s">
        <v>5937</v>
      </c>
      <c r="E784" s="10" t="s">
        <v>5938</v>
      </c>
      <c r="F784" s="10" t="s">
        <v>5939</v>
      </c>
      <c r="G784" s="17" t="s">
        <v>14</v>
      </c>
    </row>
    <row r="785" ht="15.75" customHeight="1">
      <c r="A785" s="8" t="s">
        <v>10140</v>
      </c>
      <c r="B785" s="9" t="s">
        <v>10141</v>
      </c>
      <c r="C785" s="10" t="s">
        <v>10142</v>
      </c>
      <c r="D785" s="10" t="s">
        <v>10143</v>
      </c>
      <c r="E785" s="10" t="s">
        <v>10144</v>
      </c>
      <c r="F785" s="10" t="s">
        <v>10145</v>
      </c>
      <c r="G785" s="17" t="s">
        <v>14</v>
      </c>
    </row>
    <row r="786" ht="15.75" customHeight="1">
      <c r="A786" s="8" t="s">
        <v>5946</v>
      </c>
      <c r="B786" s="9" t="s">
        <v>5947</v>
      </c>
      <c r="C786" s="10" t="s">
        <v>5948</v>
      </c>
      <c r="D786" s="10" t="s">
        <v>5949</v>
      </c>
      <c r="E786" s="10" t="s">
        <v>5950</v>
      </c>
      <c r="F786" s="10" t="s">
        <v>5951</v>
      </c>
      <c r="G786" s="17" t="s">
        <v>104</v>
      </c>
    </row>
    <row r="787" ht="15.75" customHeight="1">
      <c r="A787" s="8" t="s">
        <v>10146</v>
      </c>
      <c r="B787" s="9" t="s">
        <v>10147</v>
      </c>
      <c r="C787" s="10" t="s">
        <v>7632</v>
      </c>
      <c r="D787" s="10" t="s">
        <v>10148</v>
      </c>
      <c r="E787" s="10" t="s">
        <v>10149</v>
      </c>
      <c r="F787" s="10" t="s">
        <v>10150</v>
      </c>
      <c r="G787" s="17" t="s">
        <v>14</v>
      </c>
    </row>
    <row r="788" ht="15.75" customHeight="1">
      <c r="A788" s="8" t="s">
        <v>10151</v>
      </c>
      <c r="B788" s="9" t="s">
        <v>10152</v>
      </c>
      <c r="C788" s="10" t="s">
        <v>10153</v>
      </c>
      <c r="D788" s="10" t="s">
        <v>10154</v>
      </c>
      <c r="E788" s="10" t="s">
        <v>10155</v>
      </c>
      <c r="F788" s="10" t="s">
        <v>10156</v>
      </c>
      <c r="G788" s="17" t="s">
        <v>14</v>
      </c>
    </row>
    <row r="789" ht="15.75" customHeight="1">
      <c r="A789" s="8" t="s">
        <v>5952</v>
      </c>
      <c r="B789" s="9" t="s">
        <v>5953</v>
      </c>
      <c r="C789" s="10" t="s">
        <v>5954</v>
      </c>
      <c r="D789" s="10" t="s">
        <v>5955</v>
      </c>
      <c r="E789" s="10" t="s">
        <v>5956</v>
      </c>
      <c r="F789" s="10" t="s">
        <v>5957</v>
      </c>
      <c r="G789" s="17" t="s">
        <v>14</v>
      </c>
    </row>
    <row r="790" ht="15.75" customHeight="1">
      <c r="A790" s="8" t="s">
        <v>5964</v>
      </c>
      <c r="B790" s="9" t="s">
        <v>5965</v>
      </c>
      <c r="C790" s="10" t="s">
        <v>5966</v>
      </c>
      <c r="D790" s="10" t="s">
        <v>5967</v>
      </c>
      <c r="E790" s="10" t="s">
        <v>5968</v>
      </c>
      <c r="F790" s="10" t="s">
        <v>5969</v>
      </c>
      <c r="G790" s="17" t="s">
        <v>14</v>
      </c>
    </row>
    <row r="791" ht="15.75" customHeight="1">
      <c r="A791" s="8" t="s">
        <v>5970</v>
      </c>
      <c r="B791" s="9" t="s">
        <v>5971</v>
      </c>
      <c r="C791" s="10" t="s">
        <v>5972</v>
      </c>
      <c r="D791" s="10" t="s">
        <v>5973</v>
      </c>
      <c r="E791" s="10" t="s">
        <v>5974</v>
      </c>
      <c r="F791" s="10" t="s">
        <v>5975</v>
      </c>
      <c r="G791" s="17" t="s">
        <v>104</v>
      </c>
    </row>
    <row r="792" ht="15.75" customHeight="1">
      <c r="A792" s="8" t="s">
        <v>5982</v>
      </c>
      <c r="B792" s="9" t="s">
        <v>5983</v>
      </c>
      <c r="C792" s="10" t="s">
        <v>5984</v>
      </c>
      <c r="D792" s="10" t="s">
        <v>5985</v>
      </c>
      <c r="E792" s="10" t="s">
        <v>5986</v>
      </c>
      <c r="F792" s="10" t="s">
        <v>5987</v>
      </c>
      <c r="G792" s="17" t="s">
        <v>14</v>
      </c>
    </row>
    <row r="793" ht="15.75" customHeight="1">
      <c r="A793" s="8" t="s">
        <v>5988</v>
      </c>
      <c r="B793" s="9" t="s">
        <v>5989</v>
      </c>
      <c r="C793" s="10" t="s">
        <v>5990</v>
      </c>
      <c r="D793" s="10" t="s">
        <v>5991</v>
      </c>
      <c r="E793" s="10" t="s">
        <v>5992</v>
      </c>
      <c r="F793" s="10" t="s">
        <v>5993</v>
      </c>
      <c r="G793" s="17" t="s">
        <v>104</v>
      </c>
    </row>
    <row r="794" ht="15.75" customHeight="1">
      <c r="A794" s="8" t="s">
        <v>5994</v>
      </c>
      <c r="B794" s="9" t="s">
        <v>5995</v>
      </c>
      <c r="C794" s="10" t="s">
        <v>5996</v>
      </c>
      <c r="D794" s="10" t="s">
        <v>5997</v>
      </c>
      <c r="E794" s="10" t="s">
        <v>5998</v>
      </c>
      <c r="F794" s="10" t="s">
        <v>5999</v>
      </c>
      <c r="G794" s="17" t="s">
        <v>14</v>
      </c>
    </row>
    <row r="795" ht="15.75" customHeight="1">
      <c r="A795" s="8" t="s">
        <v>10157</v>
      </c>
      <c r="B795" s="9" t="s">
        <v>10158</v>
      </c>
      <c r="C795" s="10" t="s">
        <v>1476</v>
      </c>
      <c r="D795" s="10" t="s">
        <v>10159</v>
      </c>
      <c r="E795" s="10" t="s">
        <v>10160</v>
      </c>
      <c r="F795" s="10" t="s">
        <v>10161</v>
      </c>
      <c r="G795" s="17" t="s">
        <v>14</v>
      </c>
    </row>
    <row r="796" ht="15.75" customHeight="1">
      <c r="A796" s="8" t="s">
        <v>6006</v>
      </c>
      <c r="B796" s="9" t="s">
        <v>6007</v>
      </c>
      <c r="C796" s="10" t="s">
        <v>5186</v>
      </c>
      <c r="D796" s="10" t="s">
        <v>6008</v>
      </c>
      <c r="E796" s="10" t="s">
        <v>6009</v>
      </c>
      <c r="F796" s="10" t="s">
        <v>6010</v>
      </c>
      <c r="G796" s="17" t="s">
        <v>14</v>
      </c>
    </row>
    <row r="797" ht="15.75" customHeight="1">
      <c r="A797" s="8" t="s">
        <v>6017</v>
      </c>
      <c r="B797" s="9" t="s">
        <v>6018</v>
      </c>
      <c r="C797" s="10" t="s">
        <v>6019</v>
      </c>
      <c r="D797" s="10" t="s">
        <v>6020</v>
      </c>
      <c r="E797" s="10" t="s">
        <v>6021</v>
      </c>
      <c r="F797" s="10" t="s">
        <v>6022</v>
      </c>
      <c r="G797" s="17" t="s">
        <v>104</v>
      </c>
    </row>
    <row r="798" ht="15.75" customHeight="1">
      <c r="A798" s="8" t="s">
        <v>6023</v>
      </c>
      <c r="B798" s="9" t="s">
        <v>6024</v>
      </c>
      <c r="C798" s="10" t="s">
        <v>6025</v>
      </c>
      <c r="D798" s="10" t="s">
        <v>30</v>
      </c>
      <c r="E798" s="10" t="s">
        <v>6026</v>
      </c>
      <c r="F798" s="10" t="s">
        <v>6027</v>
      </c>
      <c r="G798" s="17" t="s">
        <v>14</v>
      </c>
    </row>
    <row r="799" ht="15.75" customHeight="1">
      <c r="A799" s="8" t="s">
        <v>6028</v>
      </c>
      <c r="B799" s="9" t="s">
        <v>6029</v>
      </c>
      <c r="C799" s="10" t="s">
        <v>6030</v>
      </c>
      <c r="D799" s="10" t="s">
        <v>6031</v>
      </c>
      <c r="E799" s="10" t="s">
        <v>6032</v>
      </c>
      <c r="F799" s="10" t="s">
        <v>6033</v>
      </c>
      <c r="G799" s="17" t="s">
        <v>14</v>
      </c>
    </row>
    <row r="800" ht="15.75" customHeight="1">
      <c r="A800" s="8" t="s">
        <v>6034</v>
      </c>
      <c r="B800" s="9" t="s">
        <v>6035</v>
      </c>
      <c r="C800" s="10" t="s">
        <v>6036</v>
      </c>
      <c r="D800" s="10" t="s">
        <v>6037</v>
      </c>
      <c r="E800" s="10" t="s">
        <v>6038</v>
      </c>
      <c r="F800" s="10" t="s">
        <v>6039</v>
      </c>
      <c r="G800" s="17" t="s">
        <v>14</v>
      </c>
    </row>
    <row r="801" ht="15.75" customHeight="1">
      <c r="A801" s="8" t="s">
        <v>6052</v>
      </c>
      <c r="B801" s="9" t="s">
        <v>6053</v>
      </c>
      <c r="C801" s="10" t="s">
        <v>5795</v>
      </c>
      <c r="D801" s="10" t="s">
        <v>6054</v>
      </c>
      <c r="E801" s="10" t="s">
        <v>6055</v>
      </c>
      <c r="F801" s="10" t="s">
        <v>6056</v>
      </c>
      <c r="G801" s="17" t="s">
        <v>14</v>
      </c>
    </row>
    <row r="802" ht="15.75" customHeight="1">
      <c r="A802" s="8" t="s">
        <v>6063</v>
      </c>
      <c r="B802" s="9" t="s">
        <v>6064</v>
      </c>
      <c r="C802" s="10" t="s">
        <v>6065</v>
      </c>
      <c r="D802" s="10" t="s">
        <v>6066</v>
      </c>
      <c r="E802" s="10" t="s">
        <v>6067</v>
      </c>
      <c r="F802" s="10" t="s">
        <v>6068</v>
      </c>
      <c r="G802" s="17" t="s">
        <v>14</v>
      </c>
    </row>
    <row r="803" ht="15.75" customHeight="1">
      <c r="A803" s="8" t="s">
        <v>6069</v>
      </c>
      <c r="B803" s="9" t="s">
        <v>6070</v>
      </c>
      <c r="C803" s="10" t="s">
        <v>6071</v>
      </c>
      <c r="D803" s="10" t="s">
        <v>6072</v>
      </c>
      <c r="E803" s="10" t="s">
        <v>6073</v>
      </c>
      <c r="F803" s="10" t="s">
        <v>6074</v>
      </c>
      <c r="G803" s="17" t="s">
        <v>14</v>
      </c>
    </row>
    <row r="804" ht="15.75" customHeight="1">
      <c r="A804" s="8" t="s">
        <v>6075</v>
      </c>
      <c r="B804" s="9" t="s">
        <v>6076</v>
      </c>
      <c r="C804" s="10" t="s">
        <v>6077</v>
      </c>
      <c r="D804" s="10" t="s">
        <v>6078</v>
      </c>
      <c r="E804" s="10" t="s">
        <v>6079</v>
      </c>
      <c r="F804" s="10" t="s">
        <v>6080</v>
      </c>
      <c r="G804" s="17" t="s">
        <v>14</v>
      </c>
    </row>
    <row r="805" ht="15.75" customHeight="1">
      <c r="A805" s="8" t="s">
        <v>6087</v>
      </c>
      <c r="B805" s="9" t="s">
        <v>6088</v>
      </c>
      <c r="C805" s="10" t="s">
        <v>6089</v>
      </c>
      <c r="D805" s="10" t="s">
        <v>6090</v>
      </c>
      <c r="E805" s="10" t="s">
        <v>6091</v>
      </c>
      <c r="F805" s="10" t="s">
        <v>6092</v>
      </c>
      <c r="G805" s="17" t="s">
        <v>14</v>
      </c>
    </row>
    <row r="806" ht="15.75" customHeight="1">
      <c r="A806" s="8" t="s">
        <v>6093</v>
      </c>
      <c r="B806" s="9" t="s">
        <v>6094</v>
      </c>
      <c r="C806" s="10" t="s">
        <v>6095</v>
      </c>
      <c r="D806" s="10" t="s">
        <v>6096</v>
      </c>
      <c r="E806" s="10" t="s">
        <v>6097</v>
      </c>
      <c r="F806" s="10" t="s">
        <v>6098</v>
      </c>
      <c r="G806" s="17" t="s">
        <v>14</v>
      </c>
    </row>
    <row r="807" ht="15.75" customHeight="1">
      <c r="A807" s="8" t="s">
        <v>6099</v>
      </c>
      <c r="B807" s="9" t="s">
        <v>6100</v>
      </c>
      <c r="C807" s="10" t="s">
        <v>6101</v>
      </c>
      <c r="D807" s="10" t="s">
        <v>6102</v>
      </c>
      <c r="E807" s="10" t="s">
        <v>6103</v>
      </c>
      <c r="F807" s="10" t="s">
        <v>6104</v>
      </c>
      <c r="G807" s="17" t="s">
        <v>104</v>
      </c>
    </row>
    <row r="808" ht="15.75" customHeight="1">
      <c r="A808" s="8" t="s">
        <v>6105</v>
      </c>
      <c r="B808" s="9" t="s">
        <v>6106</v>
      </c>
      <c r="C808" s="10" t="s">
        <v>215</v>
      </c>
      <c r="D808" s="10" t="s">
        <v>6107</v>
      </c>
      <c r="E808" s="10" t="s">
        <v>6108</v>
      </c>
      <c r="F808" s="10" t="s">
        <v>6109</v>
      </c>
      <c r="G808" s="17" t="s">
        <v>14</v>
      </c>
    </row>
    <row r="809" ht="15.75" customHeight="1">
      <c r="A809" s="8" t="s">
        <v>6116</v>
      </c>
      <c r="B809" s="9" t="s">
        <v>6117</v>
      </c>
      <c r="C809" s="10" t="s">
        <v>6118</v>
      </c>
      <c r="D809" s="10" t="s">
        <v>6119</v>
      </c>
      <c r="E809" s="10" t="s">
        <v>6120</v>
      </c>
      <c r="F809" s="10" t="s">
        <v>6121</v>
      </c>
      <c r="G809" s="17" t="s">
        <v>14</v>
      </c>
    </row>
    <row r="810" ht="15.75" customHeight="1">
      <c r="A810" s="8" t="s">
        <v>6122</v>
      </c>
      <c r="B810" s="9" t="s">
        <v>6123</v>
      </c>
      <c r="C810" s="10" t="s">
        <v>6124</v>
      </c>
      <c r="D810" s="10" t="s">
        <v>6125</v>
      </c>
      <c r="E810" s="10" t="s">
        <v>6126</v>
      </c>
      <c r="F810" s="10" t="s">
        <v>6127</v>
      </c>
      <c r="G810" s="17" t="s">
        <v>14</v>
      </c>
    </row>
    <row r="811" ht="15.75" customHeight="1">
      <c r="A811" s="8" t="s">
        <v>6128</v>
      </c>
      <c r="B811" s="9" t="s">
        <v>6129</v>
      </c>
      <c r="C811" s="10" t="s">
        <v>6130</v>
      </c>
      <c r="D811" s="10" t="s">
        <v>6131</v>
      </c>
      <c r="E811" s="10" t="s">
        <v>6132</v>
      </c>
      <c r="F811" s="10" t="s">
        <v>6133</v>
      </c>
      <c r="G811" s="17" t="s">
        <v>14</v>
      </c>
    </row>
    <row r="812" ht="15.75" customHeight="1">
      <c r="A812" s="8" t="s">
        <v>6145</v>
      </c>
      <c r="B812" s="9" t="s">
        <v>6146</v>
      </c>
      <c r="C812" s="10" t="s">
        <v>6147</v>
      </c>
      <c r="D812" s="10" t="s">
        <v>6148</v>
      </c>
      <c r="E812" s="10" t="s">
        <v>6149</v>
      </c>
      <c r="F812" s="10" t="s">
        <v>6150</v>
      </c>
      <c r="G812" s="17" t="s">
        <v>14</v>
      </c>
    </row>
    <row r="813" ht="15.75" customHeight="1">
      <c r="A813" s="8" t="s">
        <v>6151</v>
      </c>
      <c r="B813" s="9" t="s">
        <v>6152</v>
      </c>
      <c r="C813" s="10" t="s">
        <v>6153</v>
      </c>
      <c r="D813" s="10" t="s">
        <v>6154</v>
      </c>
      <c r="E813" s="10" t="s">
        <v>6155</v>
      </c>
      <c r="F813" s="10" t="s">
        <v>6156</v>
      </c>
      <c r="G813" s="17" t="s">
        <v>14</v>
      </c>
    </row>
    <row r="814" ht="15.75" customHeight="1">
      <c r="A814" s="8" t="s">
        <v>6163</v>
      </c>
      <c r="B814" s="9" t="s">
        <v>6164</v>
      </c>
      <c r="C814" s="10" t="s">
        <v>6165</v>
      </c>
      <c r="D814" s="10" t="s">
        <v>6166</v>
      </c>
      <c r="E814" s="10" t="s">
        <v>6167</v>
      </c>
      <c r="F814" s="10" t="s">
        <v>6168</v>
      </c>
      <c r="G814" s="17" t="s">
        <v>104</v>
      </c>
    </row>
    <row r="815" ht="15.75" customHeight="1">
      <c r="A815" s="8" t="s">
        <v>6181</v>
      </c>
      <c r="B815" s="9" t="s">
        <v>6182</v>
      </c>
      <c r="C815" s="10" t="s">
        <v>423</v>
      </c>
      <c r="D815" s="10" t="s">
        <v>6183</v>
      </c>
      <c r="E815" s="10" t="s">
        <v>6184</v>
      </c>
      <c r="F815" s="10" t="s">
        <v>6185</v>
      </c>
      <c r="G815" s="17" t="s">
        <v>14</v>
      </c>
    </row>
    <row r="816" ht="15.75" customHeight="1">
      <c r="A816" s="8" t="s">
        <v>6186</v>
      </c>
      <c r="B816" s="9" t="s">
        <v>6187</v>
      </c>
      <c r="C816" s="10" t="s">
        <v>6188</v>
      </c>
      <c r="D816" s="10" t="s">
        <v>6189</v>
      </c>
      <c r="E816" s="10" t="s">
        <v>6190</v>
      </c>
      <c r="F816" s="10" t="s">
        <v>6191</v>
      </c>
      <c r="G816" s="17" t="s">
        <v>104</v>
      </c>
    </row>
    <row r="817" ht="15.75" customHeight="1">
      <c r="A817" s="8" t="s">
        <v>6192</v>
      </c>
      <c r="B817" s="9" t="s">
        <v>6193</v>
      </c>
      <c r="C817" s="10" t="s">
        <v>6194</v>
      </c>
      <c r="D817" s="10" t="s">
        <v>30</v>
      </c>
      <c r="E817" s="10" t="s">
        <v>6195</v>
      </c>
      <c r="F817" s="10" t="s">
        <v>6196</v>
      </c>
      <c r="G817" s="17" t="s">
        <v>14</v>
      </c>
    </row>
    <row r="818" ht="15.75" customHeight="1">
      <c r="A818" s="8" t="s">
        <v>6203</v>
      </c>
      <c r="B818" s="9" t="s">
        <v>6204</v>
      </c>
      <c r="C818" s="10" t="s">
        <v>6205</v>
      </c>
      <c r="D818" s="10" t="s">
        <v>6206</v>
      </c>
      <c r="E818" s="10" t="s">
        <v>6207</v>
      </c>
      <c r="F818" s="10" t="s">
        <v>6208</v>
      </c>
      <c r="G818" s="17" t="s">
        <v>14</v>
      </c>
    </row>
    <row r="819" ht="15.75" customHeight="1">
      <c r="A819" s="8" t="s">
        <v>6209</v>
      </c>
      <c r="B819" s="9" t="s">
        <v>6210</v>
      </c>
      <c r="C819" s="10" t="s">
        <v>6211</v>
      </c>
      <c r="D819" s="10" t="s">
        <v>6212</v>
      </c>
      <c r="E819" s="10" t="s">
        <v>6213</v>
      </c>
      <c r="F819" s="10" t="s">
        <v>6214</v>
      </c>
      <c r="G819" s="17" t="s">
        <v>14</v>
      </c>
    </row>
    <row r="820" ht="15.75" customHeight="1">
      <c r="A820" s="8" t="s">
        <v>6215</v>
      </c>
      <c r="B820" s="9" t="s">
        <v>6216</v>
      </c>
      <c r="C820" s="10" t="s">
        <v>2508</v>
      </c>
      <c r="D820" s="10" t="s">
        <v>6217</v>
      </c>
      <c r="E820" s="10" t="s">
        <v>6218</v>
      </c>
      <c r="F820" s="10" t="s">
        <v>6219</v>
      </c>
      <c r="G820" s="17" t="s">
        <v>14</v>
      </c>
    </row>
    <row r="821" ht="15.75" customHeight="1">
      <c r="A821" s="8" t="s">
        <v>6225</v>
      </c>
      <c r="B821" s="9" t="s">
        <v>6226</v>
      </c>
      <c r="C821" s="10" t="s">
        <v>6227</v>
      </c>
      <c r="D821" s="10" t="s">
        <v>6228</v>
      </c>
      <c r="E821" s="10" t="s">
        <v>6229</v>
      </c>
      <c r="F821" s="10" t="s">
        <v>6230</v>
      </c>
      <c r="G821" s="17" t="s">
        <v>14</v>
      </c>
    </row>
    <row r="822" ht="15.75" customHeight="1">
      <c r="A822" s="8" t="s">
        <v>10162</v>
      </c>
      <c r="B822" s="9" t="s">
        <v>10163</v>
      </c>
      <c r="C822" s="10" t="s">
        <v>10164</v>
      </c>
      <c r="D822" s="10" t="s">
        <v>10165</v>
      </c>
      <c r="E822" s="10" t="s">
        <v>10166</v>
      </c>
      <c r="F822" s="10" t="s">
        <v>10167</v>
      </c>
      <c r="G822" s="17" t="s">
        <v>14</v>
      </c>
    </row>
    <row r="823" ht="15.75" customHeight="1">
      <c r="A823" s="8" t="s">
        <v>6237</v>
      </c>
      <c r="B823" s="9" t="s">
        <v>6238</v>
      </c>
      <c r="C823" s="10" t="s">
        <v>6239</v>
      </c>
      <c r="D823" s="10" t="s">
        <v>6240</v>
      </c>
      <c r="E823" s="10" t="s">
        <v>6241</v>
      </c>
      <c r="F823" s="10" t="s">
        <v>6242</v>
      </c>
      <c r="G823" s="17" t="s">
        <v>104</v>
      </c>
    </row>
    <row r="824" ht="15.75" customHeight="1">
      <c r="A824" s="8" t="s">
        <v>10168</v>
      </c>
      <c r="B824" s="9" t="s">
        <v>10169</v>
      </c>
      <c r="C824" s="10" t="s">
        <v>10170</v>
      </c>
      <c r="D824" s="10" t="s">
        <v>10171</v>
      </c>
      <c r="E824" s="10" t="s">
        <v>10172</v>
      </c>
      <c r="F824" s="10" t="s">
        <v>10173</v>
      </c>
      <c r="G824" s="17" t="s">
        <v>14</v>
      </c>
    </row>
    <row r="825" ht="15.75" customHeight="1">
      <c r="A825" s="8" t="s">
        <v>6249</v>
      </c>
      <c r="B825" s="9" t="s">
        <v>6250</v>
      </c>
      <c r="C825" s="10" t="s">
        <v>6251</v>
      </c>
      <c r="D825" s="10" t="s">
        <v>6252</v>
      </c>
      <c r="E825" s="10" t="s">
        <v>6253</v>
      </c>
      <c r="F825" s="10" t="s">
        <v>6254</v>
      </c>
      <c r="G825" s="17" t="s">
        <v>14</v>
      </c>
    </row>
    <row r="826" ht="15.75" customHeight="1">
      <c r="A826" s="8" t="s">
        <v>6261</v>
      </c>
      <c r="B826" s="9" t="s">
        <v>6262</v>
      </c>
      <c r="C826" s="10" t="s">
        <v>6263</v>
      </c>
      <c r="D826" s="10" t="s">
        <v>6264</v>
      </c>
      <c r="E826" s="10" t="s">
        <v>6265</v>
      </c>
      <c r="F826" s="10" t="s">
        <v>6266</v>
      </c>
      <c r="G826" s="17" t="s">
        <v>14</v>
      </c>
    </row>
    <row r="827" ht="15.75" customHeight="1">
      <c r="A827" s="8" t="s">
        <v>6279</v>
      </c>
      <c r="B827" s="9" t="s">
        <v>6280</v>
      </c>
      <c r="C827" s="10" t="s">
        <v>6281</v>
      </c>
      <c r="D827" s="10" t="s">
        <v>6282</v>
      </c>
      <c r="E827" s="10" t="s">
        <v>6283</v>
      </c>
      <c r="F827" s="10" t="s">
        <v>6284</v>
      </c>
      <c r="G827" s="17" t="s">
        <v>14</v>
      </c>
    </row>
    <row r="828" ht="15.75" customHeight="1">
      <c r="A828" s="8" t="s">
        <v>10174</v>
      </c>
      <c r="B828" s="9" t="s">
        <v>10175</v>
      </c>
      <c r="C828" s="10" t="s">
        <v>1068</v>
      </c>
      <c r="D828" s="10" t="s">
        <v>10176</v>
      </c>
      <c r="E828" s="10" t="s">
        <v>10177</v>
      </c>
      <c r="F828" s="10" t="s">
        <v>10178</v>
      </c>
      <c r="G828" s="17" t="s">
        <v>14</v>
      </c>
    </row>
    <row r="829" ht="15.75" customHeight="1">
      <c r="A829" s="8" t="s">
        <v>6285</v>
      </c>
      <c r="B829" s="9" t="s">
        <v>6286</v>
      </c>
      <c r="C829" s="10" t="s">
        <v>6287</v>
      </c>
      <c r="D829" s="10" t="s">
        <v>6288</v>
      </c>
      <c r="E829" s="10" t="s">
        <v>6289</v>
      </c>
      <c r="F829" s="10" t="s">
        <v>6290</v>
      </c>
      <c r="G829" s="17" t="s">
        <v>14</v>
      </c>
    </row>
    <row r="830" ht="15.75" customHeight="1">
      <c r="A830" s="8" t="s">
        <v>6291</v>
      </c>
      <c r="B830" s="9" t="s">
        <v>6292</v>
      </c>
      <c r="C830" s="10" t="s">
        <v>6293</v>
      </c>
      <c r="D830" s="10" t="s">
        <v>6294</v>
      </c>
      <c r="E830" s="10" t="s">
        <v>6295</v>
      </c>
      <c r="F830" s="10" t="s">
        <v>6296</v>
      </c>
      <c r="G830" s="17" t="s">
        <v>14</v>
      </c>
    </row>
    <row r="831" ht="15.75" customHeight="1">
      <c r="A831" s="8" t="s">
        <v>6297</v>
      </c>
      <c r="B831" s="9" t="s">
        <v>6298</v>
      </c>
      <c r="C831" s="10" t="s">
        <v>6299</v>
      </c>
      <c r="D831" s="10" t="s">
        <v>6300</v>
      </c>
      <c r="E831" s="10" t="s">
        <v>6301</v>
      </c>
      <c r="F831" s="10" t="s">
        <v>6302</v>
      </c>
      <c r="G831" s="17" t="s">
        <v>14</v>
      </c>
    </row>
    <row r="832" ht="15.75" customHeight="1">
      <c r="A832" s="8" t="s">
        <v>6303</v>
      </c>
      <c r="B832" s="9" t="s">
        <v>6304</v>
      </c>
      <c r="C832" s="10" t="s">
        <v>5044</v>
      </c>
      <c r="D832" s="10" t="s">
        <v>6305</v>
      </c>
      <c r="E832" s="10" t="s">
        <v>6306</v>
      </c>
      <c r="F832" s="10" t="s">
        <v>6307</v>
      </c>
      <c r="G832" s="17" t="s">
        <v>14</v>
      </c>
    </row>
    <row r="833" ht="15.75" customHeight="1">
      <c r="A833" s="8" t="s">
        <v>6326</v>
      </c>
      <c r="B833" s="9" t="s">
        <v>6327</v>
      </c>
      <c r="C833" s="10" t="s">
        <v>6328</v>
      </c>
      <c r="D833" s="10" t="s">
        <v>6329</v>
      </c>
      <c r="E833" s="10" t="s">
        <v>6330</v>
      </c>
      <c r="F833" s="10" t="s">
        <v>6331</v>
      </c>
      <c r="G833" s="17" t="s">
        <v>14</v>
      </c>
    </row>
    <row r="834" ht="15.75" customHeight="1">
      <c r="A834" s="8" t="s">
        <v>6332</v>
      </c>
      <c r="B834" s="9" t="s">
        <v>6333</v>
      </c>
      <c r="C834" s="10" t="s">
        <v>1068</v>
      </c>
      <c r="D834" s="10" t="s">
        <v>6334</v>
      </c>
      <c r="E834" s="10" t="s">
        <v>6335</v>
      </c>
      <c r="F834" s="10" t="s">
        <v>6336</v>
      </c>
      <c r="G834" s="17" t="s">
        <v>14</v>
      </c>
    </row>
    <row r="835" ht="15.75" customHeight="1">
      <c r="A835" s="8" t="s">
        <v>6337</v>
      </c>
      <c r="B835" s="9" t="s">
        <v>6338</v>
      </c>
      <c r="C835" s="10" t="s">
        <v>6339</v>
      </c>
      <c r="D835" s="10" t="s">
        <v>6340</v>
      </c>
      <c r="E835" s="10" t="s">
        <v>6341</v>
      </c>
      <c r="F835" s="10" t="s">
        <v>6342</v>
      </c>
      <c r="G835" s="17" t="s">
        <v>14</v>
      </c>
    </row>
    <row r="836" ht="15.75" customHeight="1">
      <c r="A836" s="8" t="s">
        <v>6343</v>
      </c>
      <c r="B836" s="9" t="s">
        <v>6344</v>
      </c>
      <c r="C836" s="10" t="s">
        <v>6345</v>
      </c>
      <c r="D836" s="10" t="s">
        <v>6346</v>
      </c>
      <c r="E836" s="10" t="s">
        <v>6347</v>
      </c>
      <c r="F836" s="10" t="s">
        <v>6348</v>
      </c>
      <c r="G836" s="17" t="s">
        <v>14</v>
      </c>
    </row>
    <row r="837" ht="15.75" customHeight="1">
      <c r="A837" s="8" t="s">
        <v>6349</v>
      </c>
      <c r="B837" s="9" t="s">
        <v>6350</v>
      </c>
      <c r="C837" s="10" t="s">
        <v>6351</v>
      </c>
      <c r="D837" s="10" t="s">
        <v>6352</v>
      </c>
      <c r="E837" s="10" t="s">
        <v>6353</v>
      </c>
      <c r="F837" s="10" t="s">
        <v>6354</v>
      </c>
      <c r="G837" s="17" t="s">
        <v>14</v>
      </c>
    </row>
    <row r="838" ht="15.75" customHeight="1">
      <c r="A838" s="8" t="s">
        <v>6355</v>
      </c>
      <c r="B838" s="9" t="s">
        <v>6356</v>
      </c>
      <c r="C838" s="10" t="s">
        <v>6357</v>
      </c>
      <c r="D838" s="10" t="s">
        <v>6358</v>
      </c>
      <c r="E838" s="10" t="s">
        <v>6359</v>
      </c>
      <c r="F838" s="10" t="s">
        <v>6360</v>
      </c>
      <c r="G838" s="17" t="s">
        <v>104</v>
      </c>
    </row>
    <row r="839" ht="15.75" customHeight="1">
      <c r="A839" s="8" t="s">
        <v>6367</v>
      </c>
      <c r="B839" s="9" t="s">
        <v>6368</v>
      </c>
      <c r="C839" s="10" t="s">
        <v>6369</v>
      </c>
      <c r="D839" s="10" t="s">
        <v>6370</v>
      </c>
      <c r="E839" s="10" t="s">
        <v>6371</v>
      </c>
      <c r="F839" s="10" t="s">
        <v>6372</v>
      </c>
      <c r="G839" s="17" t="s">
        <v>14</v>
      </c>
    </row>
    <row r="840" ht="15.75" customHeight="1">
      <c r="A840" s="8" t="s">
        <v>6373</v>
      </c>
      <c r="B840" s="9" t="s">
        <v>6374</v>
      </c>
      <c r="C840" s="10" t="s">
        <v>6375</v>
      </c>
      <c r="D840" s="10" t="s">
        <v>6376</v>
      </c>
      <c r="E840" s="10" t="s">
        <v>6377</v>
      </c>
      <c r="F840" s="10" t="s">
        <v>6378</v>
      </c>
      <c r="G840" s="17" t="s">
        <v>14</v>
      </c>
    </row>
    <row r="841" ht="15.75" customHeight="1">
      <c r="A841" s="8" t="s">
        <v>6379</v>
      </c>
      <c r="B841" s="9" t="s">
        <v>6380</v>
      </c>
      <c r="C841" s="10" t="s">
        <v>6381</v>
      </c>
      <c r="D841" s="10" t="s">
        <v>6382</v>
      </c>
      <c r="E841" s="10" t="s">
        <v>6383</v>
      </c>
      <c r="F841" s="10" t="s">
        <v>6384</v>
      </c>
      <c r="G841" s="17" t="s">
        <v>14</v>
      </c>
    </row>
    <row r="842" ht="15.75" customHeight="1">
      <c r="A842" s="8" t="s">
        <v>6385</v>
      </c>
      <c r="B842" s="9" t="s">
        <v>6386</v>
      </c>
      <c r="C842" s="10" t="s">
        <v>6387</v>
      </c>
      <c r="D842" s="10" t="s">
        <v>6388</v>
      </c>
      <c r="E842" s="10" t="s">
        <v>6389</v>
      </c>
      <c r="F842" s="10" t="s">
        <v>6390</v>
      </c>
      <c r="G842" s="17" t="s">
        <v>14</v>
      </c>
    </row>
    <row r="843" ht="15.75" customHeight="1">
      <c r="A843" s="8" t="s">
        <v>6391</v>
      </c>
      <c r="B843" s="9" t="s">
        <v>6392</v>
      </c>
      <c r="C843" s="10" t="s">
        <v>6393</v>
      </c>
      <c r="D843" s="10" t="s">
        <v>6394</v>
      </c>
      <c r="E843" s="10" t="s">
        <v>6395</v>
      </c>
      <c r="F843" s="10" t="s">
        <v>6396</v>
      </c>
      <c r="G843" s="17" t="s">
        <v>104</v>
      </c>
    </row>
    <row r="844" ht="15.75" customHeight="1">
      <c r="A844" s="8" t="s">
        <v>6397</v>
      </c>
      <c r="B844" s="9" t="s">
        <v>6398</v>
      </c>
      <c r="C844" s="10" t="s">
        <v>6399</v>
      </c>
      <c r="D844" s="10" t="s">
        <v>6400</v>
      </c>
      <c r="E844" s="10" t="s">
        <v>6401</v>
      </c>
      <c r="F844" s="10" t="s">
        <v>6402</v>
      </c>
      <c r="G844" s="17" t="s">
        <v>14</v>
      </c>
    </row>
    <row r="845" ht="15.75" customHeight="1">
      <c r="A845" s="8" t="s">
        <v>6403</v>
      </c>
      <c r="B845" s="9" t="s">
        <v>6404</v>
      </c>
      <c r="C845" s="10" t="s">
        <v>6405</v>
      </c>
      <c r="D845" s="10" t="s">
        <v>30</v>
      </c>
      <c r="E845" s="10" t="s">
        <v>6406</v>
      </c>
      <c r="F845" s="10" t="s">
        <v>6407</v>
      </c>
      <c r="G845" s="17" t="s">
        <v>14</v>
      </c>
    </row>
    <row r="846" ht="15.75" customHeight="1">
      <c r="A846" s="8" t="s">
        <v>10179</v>
      </c>
      <c r="B846" s="9" t="s">
        <v>10180</v>
      </c>
      <c r="C846" s="10" t="s">
        <v>10181</v>
      </c>
      <c r="D846" s="10" t="s">
        <v>10182</v>
      </c>
      <c r="E846" s="10" t="s">
        <v>10183</v>
      </c>
      <c r="F846" s="10" t="s">
        <v>10184</v>
      </c>
      <c r="G846" s="17" t="s">
        <v>14</v>
      </c>
    </row>
    <row r="847" ht="15.75" customHeight="1">
      <c r="A847" s="8" t="s">
        <v>10185</v>
      </c>
      <c r="B847" s="9" t="s">
        <v>10186</v>
      </c>
      <c r="C847" s="10" t="s">
        <v>215</v>
      </c>
      <c r="D847" s="10" t="s">
        <v>10187</v>
      </c>
      <c r="E847" s="10" t="s">
        <v>10188</v>
      </c>
      <c r="F847" s="10" t="s">
        <v>10189</v>
      </c>
      <c r="G847" s="17" t="s">
        <v>14</v>
      </c>
    </row>
    <row r="848" ht="15.75" customHeight="1">
      <c r="A848" s="8" t="s">
        <v>6408</v>
      </c>
      <c r="B848" s="9" t="s">
        <v>6409</v>
      </c>
      <c r="C848" s="10" t="s">
        <v>6410</v>
      </c>
      <c r="D848" s="10" t="s">
        <v>6411</v>
      </c>
      <c r="E848" s="10" t="s">
        <v>6412</v>
      </c>
      <c r="F848" s="10" t="s">
        <v>6413</v>
      </c>
      <c r="G848" s="17" t="s">
        <v>14</v>
      </c>
    </row>
    <row r="849" ht="15.75" customHeight="1">
      <c r="A849" s="8" t="s">
        <v>6414</v>
      </c>
      <c r="B849" s="9" t="s">
        <v>6415</v>
      </c>
      <c r="C849" s="10" t="s">
        <v>6416</v>
      </c>
      <c r="D849" s="10" t="s">
        <v>6417</v>
      </c>
      <c r="E849" s="10" t="s">
        <v>6418</v>
      </c>
      <c r="F849" s="10" t="s">
        <v>6419</v>
      </c>
      <c r="G849" s="17" t="s">
        <v>104</v>
      </c>
    </row>
    <row r="850" ht="15.75" customHeight="1">
      <c r="A850" s="8" t="s">
        <v>6420</v>
      </c>
      <c r="B850" s="9" t="s">
        <v>6421</v>
      </c>
      <c r="C850" s="10" t="s">
        <v>6422</v>
      </c>
      <c r="D850" s="10" t="s">
        <v>6423</v>
      </c>
      <c r="E850" s="10" t="s">
        <v>6424</v>
      </c>
      <c r="F850" s="10" t="s">
        <v>6425</v>
      </c>
      <c r="G850" s="17" t="s">
        <v>14</v>
      </c>
    </row>
    <row r="851" ht="15.75" customHeight="1">
      <c r="A851" s="8" t="s">
        <v>6426</v>
      </c>
      <c r="B851" s="9" t="s">
        <v>6427</v>
      </c>
      <c r="C851" s="10" t="s">
        <v>6428</v>
      </c>
      <c r="D851" s="10" t="s">
        <v>6429</v>
      </c>
      <c r="E851" s="10" t="s">
        <v>6430</v>
      </c>
      <c r="F851" s="10" t="s">
        <v>6431</v>
      </c>
      <c r="G851" s="17" t="s">
        <v>14</v>
      </c>
    </row>
    <row r="852" ht="15.75" customHeight="1">
      <c r="A852" s="8" t="s">
        <v>6432</v>
      </c>
      <c r="B852" s="9" t="s">
        <v>6433</v>
      </c>
      <c r="C852" s="10" t="s">
        <v>2902</v>
      </c>
      <c r="D852" s="10" t="s">
        <v>6434</v>
      </c>
      <c r="E852" s="10" t="s">
        <v>6435</v>
      </c>
      <c r="F852" s="10" t="s">
        <v>6436</v>
      </c>
      <c r="G852" s="17" t="s">
        <v>14</v>
      </c>
    </row>
    <row r="853" ht="15.75" customHeight="1">
      <c r="A853" s="8" t="s">
        <v>6437</v>
      </c>
      <c r="B853" s="9" t="s">
        <v>6438</v>
      </c>
      <c r="C853" s="10" t="s">
        <v>6439</v>
      </c>
      <c r="D853" s="10" t="s">
        <v>6440</v>
      </c>
      <c r="E853" s="10" t="s">
        <v>6441</v>
      </c>
      <c r="F853" s="10" t="s">
        <v>6442</v>
      </c>
      <c r="G853" s="17" t="s">
        <v>14</v>
      </c>
    </row>
    <row r="854" ht="15.75" customHeight="1">
      <c r="A854" s="8" t="s">
        <v>6455</v>
      </c>
      <c r="B854" s="9" t="s">
        <v>6456</v>
      </c>
      <c r="C854" s="10" t="s">
        <v>6457</v>
      </c>
      <c r="D854" s="10" t="s">
        <v>6458</v>
      </c>
      <c r="E854" s="10" t="s">
        <v>6459</v>
      </c>
      <c r="F854" s="10" t="s">
        <v>6460</v>
      </c>
      <c r="G854" s="17" t="s">
        <v>104</v>
      </c>
    </row>
    <row r="855" ht="15.75" customHeight="1">
      <c r="A855" s="8" t="s">
        <v>6467</v>
      </c>
      <c r="B855" s="9" t="s">
        <v>6468</v>
      </c>
      <c r="C855" s="10" t="s">
        <v>6469</v>
      </c>
      <c r="D855" s="10" t="s">
        <v>6470</v>
      </c>
      <c r="E855" s="10" t="s">
        <v>6471</v>
      </c>
      <c r="F855" s="10" t="s">
        <v>6472</v>
      </c>
      <c r="G855" s="17" t="s">
        <v>14</v>
      </c>
    </row>
    <row r="856" ht="15.75" customHeight="1">
      <c r="A856" s="8" t="s">
        <v>6473</v>
      </c>
      <c r="B856" s="9" t="s">
        <v>6474</v>
      </c>
      <c r="C856" s="10" t="s">
        <v>6475</v>
      </c>
      <c r="D856" s="10" t="s">
        <v>6476</v>
      </c>
      <c r="E856" s="10" t="s">
        <v>6477</v>
      </c>
      <c r="F856" s="10" t="s">
        <v>6478</v>
      </c>
      <c r="G856" s="17" t="s">
        <v>14</v>
      </c>
    </row>
    <row r="857" ht="15.75" customHeight="1">
      <c r="A857" s="8" t="s">
        <v>6479</v>
      </c>
      <c r="B857" s="9" t="s">
        <v>6480</v>
      </c>
      <c r="C857" s="10" t="s">
        <v>4010</v>
      </c>
      <c r="D857" s="10" t="s">
        <v>6481</v>
      </c>
      <c r="E857" s="10" t="s">
        <v>6482</v>
      </c>
      <c r="F857" s="10" t="s">
        <v>6483</v>
      </c>
      <c r="G857" s="17" t="s">
        <v>14</v>
      </c>
    </row>
    <row r="858" ht="15.75" customHeight="1">
      <c r="A858" s="8" t="s">
        <v>6484</v>
      </c>
      <c r="B858" s="9" t="s">
        <v>6485</v>
      </c>
      <c r="C858" s="10" t="s">
        <v>6486</v>
      </c>
      <c r="D858" s="10" t="s">
        <v>6487</v>
      </c>
      <c r="E858" s="10" t="s">
        <v>6488</v>
      </c>
      <c r="F858" s="10" t="s">
        <v>6489</v>
      </c>
      <c r="G858" s="17" t="s">
        <v>14</v>
      </c>
    </row>
    <row r="859" ht="15.75" customHeight="1">
      <c r="A859" s="8" t="s">
        <v>6495</v>
      </c>
      <c r="B859" s="9" t="s">
        <v>6496</v>
      </c>
      <c r="C859" s="10" t="s">
        <v>6497</v>
      </c>
      <c r="D859" s="10" t="s">
        <v>6498</v>
      </c>
      <c r="E859" s="10" t="s">
        <v>6499</v>
      </c>
      <c r="F859" s="10" t="s">
        <v>6500</v>
      </c>
      <c r="G859" s="17" t="s">
        <v>14</v>
      </c>
    </row>
    <row r="860" ht="15.75" customHeight="1">
      <c r="A860" s="8" t="s">
        <v>6501</v>
      </c>
      <c r="B860" s="9" t="s">
        <v>6502</v>
      </c>
      <c r="C860" s="10" t="s">
        <v>6503</v>
      </c>
      <c r="D860" s="10" t="s">
        <v>6504</v>
      </c>
      <c r="E860" s="10" t="s">
        <v>6505</v>
      </c>
      <c r="F860" s="10" t="s">
        <v>6506</v>
      </c>
      <c r="G860" s="17" t="s">
        <v>14</v>
      </c>
    </row>
    <row r="861" ht="15.75" customHeight="1">
      <c r="A861" s="8" t="s">
        <v>6507</v>
      </c>
      <c r="B861" s="9" t="s">
        <v>6508</v>
      </c>
      <c r="C861" s="10" t="s">
        <v>6509</v>
      </c>
      <c r="D861" s="10" t="s">
        <v>6510</v>
      </c>
      <c r="E861" s="10" t="s">
        <v>6511</v>
      </c>
      <c r="F861" s="10" t="s">
        <v>6512</v>
      </c>
      <c r="G861" s="17" t="s">
        <v>14</v>
      </c>
    </row>
    <row r="862" ht="15.75" customHeight="1">
      <c r="A862" s="8" t="s">
        <v>6513</v>
      </c>
      <c r="B862" s="9" t="s">
        <v>6514</v>
      </c>
      <c r="C862" s="10" t="s">
        <v>6515</v>
      </c>
      <c r="D862" s="10" t="s">
        <v>6516</v>
      </c>
      <c r="E862" s="10" t="s">
        <v>6517</v>
      </c>
      <c r="F862" s="10" t="s">
        <v>6518</v>
      </c>
      <c r="G862" s="17" t="s">
        <v>104</v>
      </c>
    </row>
    <row r="863" ht="15.75" customHeight="1">
      <c r="A863" s="8" t="s">
        <v>6519</v>
      </c>
      <c r="B863" s="9" t="s">
        <v>6520</v>
      </c>
      <c r="C863" s="10" t="s">
        <v>6521</v>
      </c>
      <c r="D863" s="10" t="s">
        <v>6522</v>
      </c>
      <c r="E863" s="10" t="s">
        <v>6523</v>
      </c>
      <c r="F863" s="10" t="s">
        <v>6524</v>
      </c>
      <c r="G863" s="17" t="s">
        <v>14</v>
      </c>
    </row>
    <row r="864" ht="15.75" customHeight="1">
      <c r="A864" s="8" t="s">
        <v>6525</v>
      </c>
      <c r="B864" s="9" t="s">
        <v>6526</v>
      </c>
      <c r="C864" s="10" t="s">
        <v>4974</v>
      </c>
      <c r="D864" s="10" t="s">
        <v>6527</v>
      </c>
      <c r="E864" s="10" t="s">
        <v>6528</v>
      </c>
      <c r="F864" s="10" t="s">
        <v>6529</v>
      </c>
      <c r="G864" s="17" t="s">
        <v>14</v>
      </c>
    </row>
    <row r="865" ht="15.75" customHeight="1">
      <c r="A865" s="8" t="s">
        <v>6530</v>
      </c>
      <c r="B865" s="9" t="s">
        <v>6531</v>
      </c>
      <c r="C865" s="10" t="s">
        <v>6532</v>
      </c>
      <c r="D865" s="10" t="s">
        <v>6533</v>
      </c>
      <c r="E865" s="10" t="s">
        <v>6534</v>
      </c>
      <c r="F865" s="10" t="s">
        <v>6535</v>
      </c>
      <c r="G865" s="17" t="s">
        <v>14</v>
      </c>
    </row>
    <row r="866" ht="15.75" customHeight="1">
      <c r="A866" s="8" t="s">
        <v>6542</v>
      </c>
      <c r="B866" s="9" t="s">
        <v>6543</v>
      </c>
      <c r="C866" s="10" t="s">
        <v>6544</v>
      </c>
      <c r="D866" s="10" t="s">
        <v>6545</v>
      </c>
      <c r="E866" s="10" t="s">
        <v>6546</v>
      </c>
      <c r="F866" s="10" t="s">
        <v>6547</v>
      </c>
      <c r="G866" s="17" t="s">
        <v>14</v>
      </c>
    </row>
    <row r="867" ht="15.75" customHeight="1">
      <c r="A867" s="8" t="s">
        <v>6559</v>
      </c>
      <c r="B867" s="9" t="s">
        <v>6560</v>
      </c>
      <c r="C867" s="10" t="s">
        <v>340</v>
      </c>
      <c r="D867" s="10" t="s">
        <v>6561</v>
      </c>
      <c r="E867" s="10" t="s">
        <v>6562</v>
      </c>
      <c r="F867" s="10" t="s">
        <v>6563</v>
      </c>
      <c r="G867" s="17" t="s">
        <v>14</v>
      </c>
    </row>
    <row r="868" ht="15.75" customHeight="1">
      <c r="A868" s="8" t="s">
        <v>6564</v>
      </c>
      <c r="B868" s="9" t="s">
        <v>6565</v>
      </c>
      <c r="C868" s="10" t="s">
        <v>3127</v>
      </c>
      <c r="D868" s="10" t="s">
        <v>6566</v>
      </c>
      <c r="E868" s="10" t="s">
        <v>6567</v>
      </c>
      <c r="F868" s="10" t="s">
        <v>6568</v>
      </c>
      <c r="G868" s="17" t="s">
        <v>14</v>
      </c>
    </row>
    <row r="869" ht="15.75" customHeight="1">
      <c r="A869" s="8" t="s">
        <v>6569</v>
      </c>
      <c r="B869" s="9" t="s">
        <v>6570</v>
      </c>
      <c r="C869" s="10" t="s">
        <v>4052</v>
      </c>
      <c r="D869" s="10" t="s">
        <v>6571</v>
      </c>
      <c r="E869" s="10" t="s">
        <v>6572</v>
      </c>
      <c r="F869" s="10" t="s">
        <v>6573</v>
      </c>
      <c r="G869" s="17" t="s">
        <v>14</v>
      </c>
    </row>
    <row r="870" ht="15.75" customHeight="1">
      <c r="A870" s="8" t="s">
        <v>6574</v>
      </c>
      <c r="B870" s="9" t="s">
        <v>6575</v>
      </c>
      <c r="C870" s="10" t="s">
        <v>6576</v>
      </c>
      <c r="D870" s="10" t="s">
        <v>6577</v>
      </c>
      <c r="E870" s="10" t="s">
        <v>6578</v>
      </c>
      <c r="F870" s="10" t="s">
        <v>6579</v>
      </c>
      <c r="G870" s="17" t="s">
        <v>14</v>
      </c>
    </row>
    <row r="871" ht="15.75" customHeight="1">
      <c r="A871" s="8" t="s">
        <v>10190</v>
      </c>
      <c r="B871" s="9" t="s">
        <v>10191</v>
      </c>
      <c r="C871" s="10" t="s">
        <v>10192</v>
      </c>
      <c r="D871" s="10" t="s">
        <v>10193</v>
      </c>
      <c r="E871" s="10" t="s">
        <v>10194</v>
      </c>
      <c r="F871" s="10" t="s">
        <v>10195</v>
      </c>
      <c r="G871" s="17" t="s">
        <v>14</v>
      </c>
    </row>
    <row r="872" ht="15.75" customHeight="1">
      <c r="A872" s="8" t="s">
        <v>6580</v>
      </c>
      <c r="B872" s="9" t="s">
        <v>6581</v>
      </c>
      <c r="C872" s="10" t="s">
        <v>6582</v>
      </c>
      <c r="D872" s="10" t="s">
        <v>6583</v>
      </c>
      <c r="E872" s="10" t="s">
        <v>6584</v>
      </c>
      <c r="F872" s="10" t="s">
        <v>6585</v>
      </c>
      <c r="G872" s="17" t="s">
        <v>14</v>
      </c>
    </row>
    <row r="873" ht="15.75" customHeight="1">
      <c r="A873" s="8" t="s">
        <v>6586</v>
      </c>
      <c r="B873" s="9" t="s">
        <v>6587</v>
      </c>
      <c r="C873" s="10" t="s">
        <v>6588</v>
      </c>
      <c r="D873" s="10" t="s">
        <v>6589</v>
      </c>
      <c r="E873" s="10" t="s">
        <v>6590</v>
      </c>
      <c r="F873" s="10" t="s">
        <v>6591</v>
      </c>
      <c r="G873" s="17" t="s">
        <v>14</v>
      </c>
    </row>
    <row r="874" ht="15.75" customHeight="1">
      <c r="A874" s="8" t="s">
        <v>6598</v>
      </c>
      <c r="B874" s="9" t="s">
        <v>6599</v>
      </c>
      <c r="C874" s="10" t="s">
        <v>6600</v>
      </c>
      <c r="D874" s="10" t="s">
        <v>6601</v>
      </c>
      <c r="E874" s="10" t="s">
        <v>6602</v>
      </c>
      <c r="F874" s="10" t="s">
        <v>6603</v>
      </c>
      <c r="G874" s="17" t="s">
        <v>14</v>
      </c>
    </row>
    <row r="875" ht="15.75" customHeight="1">
      <c r="A875" s="8" t="s">
        <v>6604</v>
      </c>
      <c r="B875" s="9" t="s">
        <v>6605</v>
      </c>
      <c r="C875" s="10" t="s">
        <v>6606</v>
      </c>
      <c r="D875" s="10" t="s">
        <v>6607</v>
      </c>
      <c r="E875" s="10" t="s">
        <v>6608</v>
      </c>
      <c r="F875" s="10" t="s">
        <v>6609</v>
      </c>
      <c r="G875" s="17" t="s">
        <v>14</v>
      </c>
    </row>
    <row r="876" ht="15.75" customHeight="1">
      <c r="A876" s="8" t="s">
        <v>6610</v>
      </c>
      <c r="B876" s="9" t="s">
        <v>6611</v>
      </c>
      <c r="C876" s="10" t="s">
        <v>6612</v>
      </c>
      <c r="D876" s="10" t="s">
        <v>6613</v>
      </c>
      <c r="E876" s="10" t="s">
        <v>6614</v>
      </c>
      <c r="F876" s="10" t="s">
        <v>6615</v>
      </c>
      <c r="G876" s="17" t="s">
        <v>14</v>
      </c>
    </row>
    <row r="877" ht="15.75" customHeight="1">
      <c r="A877" s="8" t="s">
        <v>6628</v>
      </c>
      <c r="B877" s="9" t="s">
        <v>6629</v>
      </c>
      <c r="C877" s="10" t="s">
        <v>6630</v>
      </c>
      <c r="D877" s="10" t="s">
        <v>6631</v>
      </c>
      <c r="E877" s="10" t="s">
        <v>6632</v>
      </c>
      <c r="F877" s="10" t="s">
        <v>1154</v>
      </c>
      <c r="G877" s="17" t="s">
        <v>14</v>
      </c>
    </row>
    <row r="878" ht="15.75" customHeight="1">
      <c r="A878" s="8" t="s">
        <v>6633</v>
      </c>
      <c r="B878" s="9" t="s">
        <v>6634</v>
      </c>
      <c r="C878" s="10" t="s">
        <v>6635</v>
      </c>
      <c r="D878" s="10" t="s">
        <v>6636</v>
      </c>
      <c r="E878" s="10" t="s">
        <v>6637</v>
      </c>
      <c r="F878" s="10" t="s">
        <v>6638</v>
      </c>
      <c r="G878" s="17" t="s">
        <v>104</v>
      </c>
    </row>
    <row r="879" ht="15.75" customHeight="1">
      <c r="A879" s="8" t="s">
        <v>6639</v>
      </c>
      <c r="B879" s="9" t="s">
        <v>6640</v>
      </c>
      <c r="C879" s="10" t="s">
        <v>6641</v>
      </c>
      <c r="D879" s="10" t="s">
        <v>6642</v>
      </c>
      <c r="E879" s="10" t="s">
        <v>6643</v>
      </c>
      <c r="F879" s="10" t="s">
        <v>6644</v>
      </c>
      <c r="G879" s="17" t="s">
        <v>14</v>
      </c>
    </row>
    <row r="880" ht="15.75" customHeight="1">
      <c r="A880" s="8" t="s">
        <v>6645</v>
      </c>
      <c r="B880" s="9" t="s">
        <v>6646</v>
      </c>
      <c r="C880" s="10" t="s">
        <v>6647</v>
      </c>
      <c r="D880" s="10" t="s">
        <v>6648</v>
      </c>
      <c r="E880" s="10" t="s">
        <v>6649</v>
      </c>
      <c r="F880" s="10" t="s">
        <v>6650</v>
      </c>
      <c r="G880" s="17" t="s">
        <v>14</v>
      </c>
    </row>
    <row r="881" ht="15.75" customHeight="1">
      <c r="A881" s="8" t="s">
        <v>6657</v>
      </c>
      <c r="B881" s="9" t="s">
        <v>6658</v>
      </c>
      <c r="C881" s="10" t="s">
        <v>6659</v>
      </c>
      <c r="D881" s="10" t="s">
        <v>6660</v>
      </c>
      <c r="E881" s="10" t="s">
        <v>6661</v>
      </c>
      <c r="F881" s="10" t="s">
        <v>6662</v>
      </c>
      <c r="G881" s="17" t="s">
        <v>14</v>
      </c>
    </row>
    <row r="882" ht="15.75" customHeight="1">
      <c r="A882" s="8" t="s">
        <v>6663</v>
      </c>
      <c r="B882" s="9" t="s">
        <v>6664</v>
      </c>
      <c r="C882" s="10" t="s">
        <v>6451</v>
      </c>
      <c r="D882" s="10" t="s">
        <v>6665</v>
      </c>
      <c r="E882" s="10" t="s">
        <v>6666</v>
      </c>
      <c r="F882" s="10" t="s">
        <v>6667</v>
      </c>
      <c r="G882" s="17" t="s">
        <v>14</v>
      </c>
    </row>
    <row r="883" ht="15.75" customHeight="1">
      <c r="A883" s="8" t="s">
        <v>6668</v>
      </c>
      <c r="B883" s="9" t="s">
        <v>6669</v>
      </c>
      <c r="C883" s="10" t="s">
        <v>6670</v>
      </c>
      <c r="D883" s="10" t="s">
        <v>30</v>
      </c>
      <c r="E883" s="10" t="s">
        <v>6671</v>
      </c>
      <c r="F883" s="10" t="s">
        <v>6672</v>
      </c>
      <c r="G883" s="17" t="s">
        <v>14</v>
      </c>
    </row>
    <row r="884" ht="15.75" customHeight="1">
      <c r="A884" s="8" t="s">
        <v>6679</v>
      </c>
      <c r="B884" s="9" t="s">
        <v>6680</v>
      </c>
      <c r="C884" s="10" t="s">
        <v>6681</v>
      </c>
      <c r="D884" s="10" t="s">
        <v>6682</v>
      </c>
      <c r="E884" s="10" t="s">
        <v>6683</v>
      </c>
      <c r="F884" s="10" t="s">
        <v>6684</v>
      </c>
      <c r="G884" s="17" t="s">
        <v>14</v>
      </c>
    </row>
    <row r="885" ht="15.75" customHeight="1">
      <c r="A885" s="8" t="s">
        <v>6685</v>
      </c>
      <c r="B885" s="9" t="s">
        <v>6686</v>
      </c>
      <c r="C885" s="10" t="s">
        <v>6687</v>
      </c>
      <c r="D885" s="10" t="s">
        <v>6688</v>
      </c>
      <c r="E885" s="10" t="s">
        <v>6689</v>
      </c>
      <c r="F885" s="10" t="s">
        <v>6690</v>
      </c>
      <c r="G885" s="17" t="s">
        <v>14</v>
      </c>
    </row>
    <row r="886" ht="15.75" customHeight="1">
      <c r="A886" s="8" t="s">
        <v>6696</v>
      </c>
      <c r="B886" s="9" t="s">
        <v>6697</v>
      </c>
      <c r="C886" s="10" t="s">
        <v>1068</v>
      </c>
      <c r="D886" s="10" t="s">
        <v>6698</v>
      </c>
      <c r="E886" s="10" t="s">
        <v>6699</v>
      </c>
      <c r="F886" s="10" t="s">
        <v>6700</v>
      </c>
      <c r="G886" s="17" t="s">
        <v>14</v>
      </c>
    </row>
    <row r="887" ht="15.75" customHeight="1">
      <c r="A887" s="8" t="s">
        <v>6707</v>
      </c>
      <c r="B887" s="9" t="s">
        <v>6708</v>
      </c>
      <c r="C887" s="10" t="s">
        <v>6709</v>
      </c>
      <c r="D887" s="10" t="s">
        <v>6710</v>
      </c>
      <c r="E887" s="10" t="s">
        <v>6711</v>
      </c>
      <c r="F887" s="10" t="s">
        <v>6712</v>
      </c>
      <c r="G887" s="17" t="s">
        <v>14</v>
      </c>
    </row>
    <row r="888" ht="15.75" customHeight="1">
      <c r="A888" s="8" t="s">
        <v>6719</v>
      </c>
      <c r="B888" s="9" t="s">
        <v>6720</v>
      </c>
      <c r="C888" s="10" t="s">
        <v>6721</v>
      </c>
      <c r="D888" s="10" t="s">
        <v>6722</v>
      </c>
      <c r="E888" s="10" t="s">
        <v>6723</v>
      </c>
      <c r="F888" s="10" t="s">
        <v>6724</v>
      </c>
      <c r="G888" s="17" t="s">
        <v>14</v>
      </c>
    </row>
    <row r="889" ht="15.75" customHeight="1">
      <c r="A889" s="8" t="s">
        <v>6725</v>
      </c>
      <c r="B889" s="9" t="s">
        <v>6726</v>
      </c>
      <c r="C889" s="10" t="s">
        <v>6727</v>
      </c>
      <c r="D889" s="10" t="s">
        <v>6728</v>
      </c>
      <c r="E889" s="10" t="s">
        <v>6729</v>
      </c>
      <c r="F889" s="10" t="s">
        <v>6730</v>
      </c>
      <c r="G889" s="17" t="s">
        <v>14</v>
      </c>
    </row>
    <row r="890" ht="15.75" customHeight="1">
      <c r="A890" s="8" t="s">
        <v>6749</v>
      </c>
      <c r="B890" s="9" t="s">
        <v>6750</v>
      </c>
      <c r="C890" s="10" t="s">
        <v>6751</v>
      </c>
      <c r="D890" s="10" t="s">
        <v>6752</v>
      </c>
      <c r="E890" s="10" t="s">
        <v>6753</v>
      </c>
      <c r="F890" s="10" t="s">
        <v>6754</v>
      </c>
      <c r="G890" s="17" t="s">
        <v>14</v>
      </c>
    </row>
    <row r="891" ht="15.75" customHeight="1">
      <c r="A891" s="8" t="s">
        <v>6761</v>
      </c>
      <c r="B891" s="9" t="s">
        <v>6762</v>
      </c>
      <c r="C891" s="10" t="s">
        <v>6763</v>
      </c>
      <c r="D891" s="10" t="s">
        <v>6764</v>
      </c>
      <c r="E891" s="10" t="s">
        <v>6765</v>
      </c>
      <c r="F891" s="10" t="s">
        <v>6766</v>
      </c>
      <c r="G891" s="17" t="s">
        <v>14</v>
      </c>
    </row>
    <row r="892" ht="15.75" customHeight="1">
      <c r="A892" s="8" t="s">
        <v>10196</v>
      </c>
      <c r="B892" s="9" t="s">
        <v>10197</v>
      </c>
      <c r="C892" s="10" t="s">
        <v>10198</v>
      </c>
      <c r="D892" s="10" t="s">
        <v>10199</v>
      </c>
      <c r="E892" s="10" t="s">
        <v>10200</v>
      </c>
      <c r="F892" s="10" t="s">
        <v>10201</v>
      </c>
      <c r="G892" s="17" t="s">
        <v>14</v>
      </c>
    </row>
    <row r="893" ht="15.75" customHeight="1">
      <c r="A893" s="8" t="s">
        <v>6772</v>
      </c>
      <c r="B893" s="9" t="s">
        <v>6773</v>
      </c>
      <c r="C893" s="10" t="s">
        <v>6774</v>
      </c>
      <c r="D893" s="10" t="s">
        <v>6775</v>
      </c>
      <c r="E893" s="10" t="s">
        <v>6776</v>
      </c>
      <c r="F893" s="10" t="s">
        <v>6777</v>
      </c>
      <c r="G893" s="17" t="s">
        <v>14</v>
      </c>
    </row>
    <row r="894" ht="15.75" customHeight="1">
      <c r="A894" s="8" t="s">
        <v>10202</v>
      </c>
      <c r="B894" s="9" t="s">
        <v>10203</v>
      </c>
      <c r="C894" s="10" t="s">
        <v>10204</v>
      </c>
      <c r="D894" s="10" t="s">
        <v>10205</v>
      </c>
      <c r="E894" s="10" t="s">
        <v>10206</v>
      </c>
      <c r="F894" s="10" t="s">
        <v>10207</v>
      </c>
      <c r="G894" s="17" t="s">
        <v>14</v>
      </c>
    </row>
    <row r="895" ht="15.75" customHeight="1">
      <c r="A895" s="8" t="s">
        <v>6784</v>
      </c>
      <c r="B895" s="9" t="s">
        <v>6785</v>
      </c>
      <c r="C895" s="10" t="s">
        <v>6786</v>
      </c>
      <c r="D895" s="10" t="s">
        <v>6787</v>
      </c>
      <c r="E895" s="10" t="s">
        <v>6788</v>
      </c>
      <c r="F895" s="10" t="s">
        <v>6789</v>
      </c>
      <c r="G895" s="17" t="s">
        <v>14</v>
      </c>
    </row>
    <row r="896" ht="15.75" customHeight="1">
      <c r="A896" s="8" t="s">
        <v>10208</v>
      </c>
      <c r="B896" s="9" t="s">
        <v>10209</v>
      </c>
      <c r="C896" s="10" t="s">
        <v>10210</v>
      </c>
      <c r="D896" s="10" t="s">
        <v>10211</v>
      </c>
      <c r="E896" s="10" t="s">
        <v>10212</v>
      </c>
      <c r="F896" s="10" t="s">
        <v>10213</v>
      </c>
      <c r="G896" s="17" t="s">
        <v>14</v>
      </c>
    </row>
    <row r="897" ht="15.75" customHeight="1">
      <c r="A897" s="8" t="s">
        <v>6808</v>
      </c>
      <c r="B897" s="9" t="s">
        <v>6809</v>
      </c>
      <c r="C897" s="10" t="s">
        <v>6810</v>
      </c>
      <c r="D897" s="10" t="s">
        <v>6811</v>
      </c>
      <c r="E897" s="10" t="s">
        <v>6812</v>
      </c>
      <c r="F897" s="10" t="s">
        <v>6813</v>
      </c>
      <c r="G897" s="17" t="s">
        <v>104</v>
      </c>
    </row>
    <row r="898" ht="15.75" customHeight="1">
      <c r="A898" s="8" t="s">
        <v>6825</v>
      </c>
      <c r="B898" s="9" t="s">
        <v>6826</v>
      </c>
      <c r="C898" s="10" t="s">
        <v>6827</v>
      </c>
      <c r="D898" s="10" t="s">
        <v>6828</v>
      </c>
      <c r="E898" s="10" t="s">
        <v>6829</v>
      </c>
      <c r="F898" s="10" t="s">
        <v>6830</v>
      </c>
      <c r="G898" s="17" t="s">
        <v>14</v>
      </c>
    </row>
    <row r="899" ht="15.75" customHeight="1">
      <c r="A899" s="8" t="s">
        <v>6831</v>
      </c>
      <c r="B899" s="9" t="s">
        <v>6832</v>
      </c>
      <c r="C899" s="10" t="s">
        <v>6833</v>
      </c>
      <c r="D899" s="10" t="s">
        <v>6834</v>
      </c>
      <c r="E899" s="10" t="s">
        <v>6835</v>
      </c>
      <c r="F899" s="10" t="s">
        <v>6836</v>
      </c>
      <c r="G899" s="17" t="s">
        <v>14</v>
      </c>
    </row>
    <row r="900" ht="15.75" customHeight="1">
      <c r="A900" s="8" t="s">
        <v>6837</v>
      </c>
      <c r="B900" s="9" t="s">
        <v>6838</v>
      </c>
      <c r="C900" s="10" t="s">
        <v>6839</v>
      </c>
      <c r="D900" s="10" t="s">
        <v>6840</v>
      </c>
      <c r="E900" s="10" t="s">
        <v>6841</v>
      </c>
      <c r="F900" s="10" t="s">
        <v>6842</v>
      </c>
      <c r="G900" s="17" t="s">
        <v>14</v>
      </c>
    </row>
    <row r="901" ht="15.75" customHeight="1">
      <c r="A901" s="8" t="s">
        <v>10214</v>
      </c>
      <c r="B901" s="9" t="s">
        <v>10215</v>
      </c>
      <c r="C901" s="10" t="s">
        <v>10216</v>
      </c>
      <c r="D901" s="10" t="s">
        <v>10217</v>
      </c>
      <c r="E901" s="10" t="s">
        <v>10218</v>
      </c>
      <c r="F901" s="10" t="s">
        <v>10219</v>
      </c>
      <c r="G901" s="17" t="s">
        <v>14</v>
      </c>
    </row>
    <row r="902" ht="15.75" customHeight="1">
      <c r="A902" s="8" t="s">
        <v>6843</v>
      </c>
      <c r="B902" s="9" t="s">
        <v>6844</v>
      </c>
      <c r="C902" s="10" t="s">
        <v>6845</v>
      </c>
      <c r="D902" s="10" t="s">
        <v>6846</v>
      </c>
      <c r="E902" s="10" t="s">
        <v>6847</v>
      </c>
      <c r="F902" s="10" t="s">
        <v>6848</v>
      </c>
      <c r="G902" s="17" t="s">
        <v>14</v>
      </c>
    </row>
    <row r="903" ht="15.75" customHeight="1">
      <c r="A903" s="8" t="s">
        <v>6849</v>
      </c>
      <c r="B903" s="9" t="s">
        <v>6850</v>
      </c>
      <c r="C903" s="10" t="s">
        <v>17</v>
      </c>
      <c r="D903" s="10" t="s">
        <v>6851</v>
      </c>
      <c r="E903" s="10" t="s">
        <v>6852</v>
      </c>
      <c r="F903" s="10" t="s">
        <v>6853</v>
      </c>
      <c r="G903" s="17" t="s">
        <v>14</v>
      </c>
    </row>
    <row r="904" ht="15.75" customHeight="1">
      <c r="A904" s="8" t="s">
        <v>10220</v>
      </c>
      <c r="B904" s="9" t="s">
        <v>10221</v>
      </c>
      <c r="C904" s="10" t="s">
        <v>10222</v>
      </c>
      <c r="D904" s="10" t="s">
        <v>10223</v>
      </c>
      <c r="E904" s="10" t="s">
        <v>10224</v>
      </c>
      <c r="F904" s="10" t="s">
        <v>10225</v>
      </c>
      <c r="G904" s="17" t="s">
        <v>14</v>
      </c>
    </row>
    <row r="905" ht="15.75" customHeight="1">
      <c r="A905" s="8" t="s">
        <v>10226</v>
      </c>
      <c r="B905" s="9" t="s">
        <v>10227</v>
      </c>
      <c r="C905" s="10" t="s">
        <v>10228</v>
      </c>
      <c r="D905" s="10" t="s">
        <v>10229</v>
      </c>
      <c r="E905" s="10" t="s">
        <v>10230</v>
      </c>
      <c r="F905" s="10" t="s">
        <v>10231</v>
      </c>
      <c r="G905" s="17" t="s">
        <v>14</v>
      </c>
    </row>
    <row r="906" ht="15.75" customHeight="1">
      <c r="A906" s="8" t="s">
        <v>6860</v>
      </c>
      <c r="B906" s="9" t="s">
        <v>6861</v>
      </c>
      <c r="C906" s="10" t="s">
        <v>6862</v>
      </c>
      <c r="D906" s="10" t="s">
        <v>6863</v>
      </c>
      <c r="E906" s="10" t="s">
        <v>6864</v>
      </c>
      <c r="F906" s="10" t="s">
        <v>6865</v>
      </c>
      <c r="G906" s="17" t="s">
        <v>14</v>
      </c>
    </row>
    <row r="907" ht="15.75" customHeight="1">
      <c r="A907" s="8" t="s">
        <v>10232</v>
      </c>
      <c r="B907" s="9" t="s">
        <v>10233</v>
      </c>
      <c r="C907" s="10" t="s">
        <v>10234</v>
      </c>
      <c r="D907" s="10" t="s">
        <v>10235</v>
      </c>
      <c r="E907" s="10" t="s">
        <v>10236</v>
      </c>
      <c r="F907" s="10" t="s">
        <v>10237</v>
      </c>
      <c r="G907" s="17" t="s">
        <v>104</v>
      </c>
    </row>
    <row r="908" ht="15.75" customHeight="1">
      <c r="A908" s="8" t="s">
        <v>6888</v>
      </c>
      <c r="B908" s="9" t="s">
        <v>6889</v>
      </c>
      <c r="C908" s="10" t="s">
        <v>6890</v>
      </c>
      <c r="D908" s="10" t="s">
        <v>6891</v>
      </c>
      <c r="E908" s="10" t="s">
        <v>6892</v>
      </c>
      <c r="F908" s="10" t="s">
        <v>6893</v>
      </c>
      <c r="G908" s="17" t="s">
        <v>14</v>
      </c>
    </row>
    <row r="909" ht="15.75" customHeight="1">
      <c r="A909" s="8" t="s">
        <v>10238</v>
      </c>
      <c r="B909" s="9" t="s">
        <v>10239</v>
      </c>
      <c r="C909" s="10" t="s">
        <v>10240</v>
      </c>
      <c r="D909" s="10" t="s">
        <v>10241</v>
      </c>
      <c r="E909" s="10" t="s">
        <v>10242</v>
      </c>
      <c r="F909" s="10" t="s">
        <v>10243</v>
      </c>
      <c r="G909" s="17" t="s">
        <v>14</v>
      </c>
    </row>
    <row r="910" ht="15.75" customHeight="1">
      <c r="A910" s="8" t="s">
        <v>10244</v>
      </c>
      <c r="B910" s="9" t="s">
        <v>10245</v>
      </c>
      <c r="C910" s="10" t="s">
        <v>10246</v>
      </c>
      <c r="D910" s="10" t="s">
        <v>10247</v>
      </c>
      <c r="E910" s="10" t="s">
        <v>10248</v>
      </c>
      <c r="F910" s="10" t="s">
        <v>10249</v>
      </c>
      <c r="G910" s="17" t="s">
        <v>104</v>
      </c>
    </row>
    <row r="911" ht="15.75" customHeight="1">
      <c r="A911" s="8" t="s">
        <v>6894</v>
      </c>
      <c r="B911" s="9" t="s">
        <v>6895</v>
      </c>
      <c r="C911" s="10" t="s">
        <v>6896</v>
      </c>
      <c r="D911" s="10" t="s">
        <v>6897</v>
      </c>
      <c r="E911" s="10" t="s">
        <v>6898</v>
      </c>
      <c r="F911" s="10" t="s">
        <v>6899</v>
      </c>
      <c r="G911" s="17" t="s">
        <v>14</v>
      </c>
    </row>
    <row r="912" ht="15.75" customHeight="1">
      <c r="A912" s="8" t="s">
        <v>6906</v>
      </c>
      <c r="B912" s="9" t="s">
        <v>6907</v>
      </c>
      <c r="C912" s="10" t="s">
        <v>6908</v>
      </c>
      <c r="D912" s="10" t="s">
        <v>6909</v>
      </c>
      <c r="E912" s="10" t="s">
        <v>6910</v>
      </c>
      <c r="F912" s="10" t="s">
        <v>6911</v>
      </c>
      <c r="G912" s="17" t="s">
        <v>104</v>
      </c>
    </row>
    <row r="913" ht="15.75" customHeight="1">
      <c r="A913" s="8" t="s">
        <v>10250</v>
      </c>
      <c r="B913" s="9" t="s">
        <v>10251</v>
      </c>
      <c r="C913" s="10" t="s">
        <v>10252</v>
      </c>
      <c r="D913" s="10" t="s">
        <v>10253</v>
      </c>
      <c r="E913" s="10" t="s">
        <v>10254</v>
      </c>
      <c r="F913" s="10" t="s">
        <v>10255</v>
      </c>
      <c r="G913" s="17" t="s">
        <v>14</v>
      </c>
    </row>
    <row r="914" ht="15.75" customHeight="1">
      <c r="A914" s="8" t="s">
        <v>6912</v>
      </c>
      <c r="B914" s="9" t="s">
        <v>6913</v>
      </c>
      <c r="C914" s="10" t="s">
        <v>6914</v>
      </c>
      <c r="D914" s="10" t="s">
        <v>6915</v>
      </c>
      <c r="E914" s="10" t="s">
        <v>6916</v>
      </c>
      <c r="F914" s="10" t="s">
        <v>6917</v>
      </c>
      <c r="G914" s="17" t="s">
        <v>14</v>
      </c>
    </row>
    <row r="915" ht="15.75" customHeight="1">
      <c r="A915" s="8" t="s">
        <v>6924</v>
      </c>
      <c r="B915" s="9" t="s">
        <v>6925</v>
      </c>
      <c r="C915" s="10" t="s">
        <v>6926</v>
      </c>
      <c r="D915" s="10" t="s">
        <v>6927</v>
      </c>
      <c r="E915" s="10" t="s">
        <v>6928</v>
      </c>
      <c r="F915" s="10" t="s">
        <v>6929</v>
      </c>
      <c r="G915" s="17" t="s">
        <v>14</v>
      </c>
    </row>
    <row r="916" ht="15.75" customHeight="1">
      <c r="A916" s="8" t="s">
        <v>6930</v>
      </c>
      <c r="B916" s="9" t="s">
        <v>6931</v>
      </c>
      <c r="C916" s="10" t="s">
        <v>6932</v>
      </c>
      <c r="D916" s="10" t="s">
        <v>6933</v>
      </c>
      <c r="E916" s="10" t="s">
        <v>6934</v>
      </c>
      <c r="F916" s="10" t="s">
        <v>6935</v>
      </c>
      <c r="G916" s="17" t="s">
        <v>14</v>
      </c>
    </row>
    <row r="917" ht="15.75" customHeight="1">
      <c r="A917" s="8" t="s">
        <v>6936</v>
      </c>
      <c r="B917" s="9" t="s">
        <v>6937</v>
      </c>
      <c r="C917" s="10" t="s">
        <v>6938</v>
      </c>
      <c r="D917" s="10" t="s">
        <v>6939</v>
      </c>
      <c r="E917" s="10" t="s">
        <v>6940</v>
      </c>
      <c r="F917" s="10" t="s">
        <v>6941</v>
      </c>
      <c r="G917" s="17" t="s">
        <v>14</v>
      </c>
    </row>
    <row r="918" ht="15.75" customHeight="1">
      <c r="A918" s="8" t="s">
        <v>6942</v>
      </c>
      <c r="B918" s="9" t="s">
        <v>6943</v>
      </c>
      <c r="C918" s="10" t="s">
        <v>6944</v>
      </c>
      <c r="D918" s="10" t="s">
        <v>6945</v>
      </c>
      <c r="E918" s="10" t="s">
        <v>6946</v>
      </c>
      <c r="F918" s="10" t="s">
        <v>6947</v>
      </c>
      <c r="G918" s="17" t="s">
        <v>14</v>
      </c>
    </row>
    <row r="919" ht="15.75" customHeight="1">
      <c r="A919" s="8" t="s">
        <v>6948</v>
      </c>
      <c r="B919" s="9" t="s">
        <v>6949</v>
      </c>
      <c r="C919" s="10" t="s">
        <v>6950</v>
      </c>
      <c r="D919" s="10" t="s">
        <v>6951</v>
      </c>
      <c r="E919" s="10" t="s">
        <v>6952</v>
      </c>
      <c r="F919" s="10" t="s">
        <v>6953</v>
      </c>
      <c r="G919" s="17" t="s">
        <v>14</v>
      </c>
    </row>
    <row r="920" ht="15.75" customHeight="1">
      <c r="A920" s="8" t="s">
        <v>6954</v>
      </c>
      <c r="B920" s="9" t="s">
        <v>6955</v>
      </c>
      <c r="C920" s="10" t="s">
        <v>6956</v>
      </c>
      <c r="D920" s="10" t="s">
        <v>6957</v>
      </c>
      <c r="E920" s="10" t="s">
        <v>6958</v>
      </c>
      <c r="F920" s="10" t="s">
        <v>6959</v>
      </c>
      <c r="G920" s="17" t="s">
        <v>14</v>
      </c>
    </row>
    <row r="921" ht="15.75" customHeight="1">
      <c r="A921" s="8" t="s">
        <v>6960</v>
      </c>
      <c r="B921" s="9" t="s">
        <v>6961</v>
      </c>
      <c r="C921" s="10" t="s">
        <v>5954</v>
      </c>
      <c r="D921" s="10" t="s">
        <v>6962</v>
      </c>
      <c r="E921" s="10" t="s">
        <v>6963</v>
      </c>
      <c r="F921" s="10" t="s">
        <v>6964</v>
      </c>
      <c r="G921" s="17" t="s">
        <v>104</v>
      </c>
    </row>
    <row r="922" ht="15.75" customHeight="1">
      <c r="A922" s="8" t="s">
        <v>6965</v>
      </c>
      <c r="B922" s="9" t="s">
        <v>6966</v>
      </c>
      <c r="C922" s="10" t="s">
        <v>5954</v>
      </c>
      <c r="D922" s="10" t="s">
        <v>6967</v>
      </c>
      <c r="E922" s="10" t="s">
        <v>6968</v>
      </c>
      <c r="F922" s="10" t="s">
        <v>6969</v>
      </c>
      <c r="G922" s="17" t="s">
        <v>104</v>
      </c>
    </row>
    <row r="923" ht="15.75" customHeight="1">
      <c r="A923" s="8" t="s">
        <v>6970</v>
      </c>
      <c r="B923" s="9" t="s">
        <v>6971</v>
      </c>
      <c r="C923" s="10" t="s">
        <v>6972</v>
      </c>
      <c r="D923" s="10" t="s">
        <v>6973</v>
      </c>
      <c r="E923" s="10" t="s">
        <v>6974</v>
      </c>
      <c r="F923" s="10" t="s">
        <v>6975</v>
      </c>
      <c r="G923" s="17" t="s">
        <v>14</v>
      </c>
    </row>
    <row r="924" ht="15.75" customHeight="1">
      <c r="A924" s="8" t="s">
        <v>10256</v>
      </c>
      <c r="B924" s="9" t="s">
        <v>10257</v>
      </c>
      <c r="C924" s="10" t="s">
        <v>10258</v>
      </c>
      <c r="D924" s="10" t="s">
        <v>10259</v>
      </c>
      <c r="E924" s="10" t="s">
        <v>10260</v>
      </c>
      <c r="F924" s="10" t="s">
        <v>10261</v>
      </c>
      <c r="G924" s="17" t="s">
        <v>14</v>
      </c>
    </row>
    <row r="925" ht="15.75" customHeight="1">
      <c r="A925" s="8" t="s">
        <v>6982</v>
      </c>
      <c r="B925" s="9" t="s">
        <v>6983</v>
      </c>
      <c r="C925" s="10" t="s">
        <v>6984</v>
      </c>
      <c r="D925" s="10" t="s">
        <v>6985</v>
      </c>
      <c r="E925" s="10" t="s">
        <v>6986</v>
      </c>
      <c r="F925" s="10" t="s">
        <v>6987</v>
      </c>
      <c r="G925" s="17" t="s">
        <v>104</v>
      </c>
    </row>
    <row r="926" ht="15.75" customHeight="1">
      <c r="A926" s="8" t="s">
        <v>6994</v>
      </c>
      <c r="B926" s="9" t="s">
        <v>6995</v>
      </c>
      <c r="C926" s="10" t="s">
        <v>6996</v>
      </c>
      <c r="D926" s="10" t="s">
        <v>6997</v>
      </c>
      <c r="E926" s="10" t="s">
        <v>6998</v>
      </c>
      <c r="F926" s="10" t="s">
        <v>6999</v>
      </c>
      <c r="G926" s="17" t="s">
        <v>14</v>
      </c>
    </row>
    <row r="927" ht="15.75" customHeight="1">
      <c r="A927" s="8" t="s">
        <v>7000</v>
      </c>
      <c r="B927" s="9" t="s">
        <v>7001</v>
      </c>
      <c r="C927" s="10" t="s">
        <v>7002</v>
      </c>
      <c r="D927" s="10" t="s">
        <v>7003</v>
      </c>
      <c r="E927" s="10" t="s">
        <v>7004</v>
      </c>
      <c r="F927" s="10" t="s">
        <v>7005</v>
      </c>
      <c r="G927" s="17" t="s">
        <v>14</v>
      </c>
    </row>
    <row r="928" ht="15.75" customHeight="1">
      <c r="A928" s="8" t="s">
        <v>7006</v>
      </c>
      <c r="B928" s="9" t="s">
        <v>7007</v>
      </c>
      <c r="C928" s="10" t="s">
        <v>7008</v>
      </c>
      <c r="D928" s="10" t="s">
        <v>7009</v>
      </c>
      <c r="E928" s="10" t="s">
        <v>7010</v>
      </c>
      <c r="F928" s="10" t="s">
        <v>7011</v>
      </c>
      <c r="G928" s="17" t="s">
        <v>14</v>
      </c>
    </row>
    <row r="929" ht="15.75" customHeight="1">
      <c r="A929" s="8" t="s">
        <v>7012</v>
      </c>
      <c r="B929" s="9" t="s">
        <v>7013</v>
      </c>
      <c r="C929" s="10" t="s">
        <v>215</v>
      </c>
      <c r="D929" s="10" t="s">
        <v>7014</v>
      </c>
      <c r="E929" s="10" t="s">
        <v>7015</v>
      </c>
      <c r="F929" s="10" t="s">
        <v>7016</v>
      </c>
      <c r="G929" s="17" t="s">
        <v>14</v>
      </c>
    </row>
    <row r="930" ht="15.75" customHeight="1">
      <c r="A930" s="8" t="s">
        <v>7017</v>
      </c>
      <c r="B930" s="9" t="s">
        <v>7018</v>
      </c>
      <c r="C930" s="10" t="s">
        <v>245</v>
      </c>
      <c r="D930" s="10" t="s">
        <v>7019</v>
      </c>
      <c r="E930" s="10" t="s">
        <v>7020</v>
      </c>
      <c r="F930" s="10" t="s">
        <v>7021</v>
      </c>
      <c r="G930" s="17" t="s">
        <v>14</v>
      </c>
    </row>
    <row r="931" ht="15.75" customHeight="1">
      <c r="A931" s="8" t="s">
        <v>10262</v>
      </c>
      <c r="B931" s="9" t="s">
        <v>10263</v>
      </c>
      <c r="C931" s="10" t="s">
        <v>9408</v>
      </c>
      <c r="D931" s="10" t="s">
        <v>10264</v>
      </c>
      <c r="E931" s="10" t="s">
        <v>10265</v>
      </c>
      <c r="F931" s="10" t="s">
        <v>10266</v>
      </c>
      <c r="G931" s="17" t="s">
        <v>104</v>
      </c>
    </row>
    <row r="932" ht="15.75" customHeight="1">
      <c r="A932" s="8" t="s">
        <v>7022</v>
      </c>
      <c r="B932" s="9" t="s">
        <v>7023</v>
      </c>
      <c r="C932" s="10" t="s">
        <v>7024</v>
      </c>
      <c r="D932" s="10" t="s">
        <v>7025</v>
      </c>
      <c r="E932" s="10" t="s">
        <v>7026</v>
      </c>
      <c r="F932" s="10" t="s">
        <v>7027</v>
      </c>
      <c r="G932" s="17" t="s">
        <v>14</v>
      </c>
    </row>
    <row r="933" ht="15.75" customHeight="1">
      <c r="A933" s="8" t="s">
        <v>7034</v>
      </c>
      <c r="B933" s="9" t="s">
        <v>7035</v>
      </c>
      <c r="C933" s="10" t="s">
        <v>7036</v>
      </c>
      <c r="D933" s="10" t="s">
        <v>7037</v>
      </c>
      <c r="E933" s="10" t="s">
        <v>7038</v>
      </c>
      <c r="F933" s="10" t="s">
        <v>7039</v>
      </c>
      <c r="G933" s="17" t="s">
        <v>14</v>
      </c>
    </row>
    <row r="934" ht="15.75" customHeight="1">
      <c r="A934" s="8" t="s">
        <v>7052</v>
      </c>
      <c r="B934" s="9" t="s">
        <v>7053</v>
      </c>
      <c r="C934" s="10" t="s">
        <v>7054</v>
      </c>
      <c r="D934" s="10" t="s">
        <v>7055</v>
      </c>
      <c r="E934" s="10" t="s">
        <v>7056</v>
      </c>
      <c r="F934" s="10" t="s">
        <v>7057</v>
      </c>
      <c r="G934" s="17" t="s">
        <v>14</v>
      </c>
    </row>
    <row r="935" ht="15.75" customHeight="1">
      <c r="A935" s="8" t="s">
        <v>7058</v>
      </c>
      <c r="B935" s="9" t="s">
        <v>7059</v>
      </c>
      <c r="C935" s="10" t="s">
        <v>7060</v>
      </c>
      <c r="D935" s="10" t="s">
        <v>7061</v>
      </c>
      <c r="E935" s="10" t="s">
        <v>7062</v>
      </c>
      <c r="F935" s="10" t="s">
        <v>7063</v>
      </c>
      <c r="G935" s="17" t="s">
        <v>14</v>
      </c>
    </row>
    <row r="936" ht="15.75" customHeight="1">
      <c r="A936" s="8" t="s">
        <v>7064</v>
      </c>
      <c r="B936" s="9" t="s">
        <v>7065</v>
      </c>
      <c r="C936" s="10" t="s">
        <v>7066</v>
      </c>
      <c r="D936" s="10" t="s">
        <v>7067</v>
      </c>
      <c r="E936" s="10" t="s">
        <v>7068</v>
      </c>
      <c r="F936" s="10" t="s">
        <v>7069</v>
      </c>
      <c r="G936" s="17" t="s">
        <v>104</v>
      </c>
    </row>
    <row r="937" ht="15.75" customHeight="1">
      <c r="A937" s="8" t="s">
        <v>7070</v>
      </c>
      <c r="B937" s="9" t="s">
        <v>7071</v>
      </c>
      <c r="C937" s="10" t="s">
        <v>7072</v>
      </c>
      <c r="D937" s="10" t="s">
        <v>7073</v>
      </c>
      <c r="E937" s="10" t="s">
        <v>7074</v>
      </c>
      <c r="F937" s="10" t="s">
        <v>7075</v>
      </c>
      <c r="G937" s="17" t="s">
        <v>14</v>
      </c>
    </row>
    <row r="938" ht="15.75" customHeight="1">
      <c r="A938" s="8" t="s">
        <v>7076</v>
      </c>
      <c r="B938" s="9" t="s">
        <v>7077</v>
      </c>
      <c r="C938" s="10" t="s">
        <v>7078</v>
      </c>
      <c r="D938" s="10" t="s">
        <v>7079</v>
      </c>
      <c r="E938" s="10" t="s">
        <v>7080</v>
      </c>
      <c r="F938" s="10" t="s">
        <v>7081</v>
      </c>
      <c r="G938" s="17" t="s">
        <v>14</v>
      </c>
    </row>
    <row r="939" ht="15.75" customHeight="1">
      <c r="A939" s="8" t="s">
        <v>10267</v>
      </c>
      <c r="B939" s="9" t="s">
        <v>10268</v>
      </c>
      <c r="C939" s="10" t="s">
        <v>10269</v>
      </c>
      <c r="D939" s="10" t="s">
        <v>10270</v>
      </c>
      <c r="E939" s="10" t="s">
        <v>10271</v>
      </c>
      <c r="F939" s="10" t="s">
        <v>10272</v>
      </c>
      <c r="G939" s="17" t="s">
        <v>14</v>
      </c>
    </row>
    <row r="940" ht="15.75" customHeight="1">
      <c r="A940" s="8" t="s">
        <v>7100</v>
      </c>
      <c r="B940" s="9" t="s">
        <v>7101</v>
      </c>
      <c r="C940" s="10" t="s">
        <v>7102</v>
      </c>
      <c r="D940" s="10" t="s">
        <v>7103</v>
      </c>
      <c r="E940" s="10" t="s">
        <v>7104</v>
      </c>
      <c r="F940" s="10" t="s">
        <v>7105</v>
      </c>
      <c r="G940" s="17" t="s">
        <v>14</v>
      </c>
    </row>
    <row r="941" ht="15.75" customHeight="1">
      <c r="A941" s="8" t="s">
        <v>10273</v>
      </c>
      <c r="B941" s="9" t="s">
        <v>10274</v>
      </c>
      <c r="C941" s="10" t="s">
        <v>10275</v>
      </c>
      <c r="D941" s="10" t="s">
        <v>10276</v>
      </c>
      <c r="E941" s="10" t="s">
        <v>10277</v>
      </c>
      <c r="F941" s="10" t="s">
        <v>10278</v>
      </c>
      <c r="G941" s="17" t="s">
        <v>14</v>
      </c>
    </row>
    <row r="942" ht="15.75" customHeight="1">
      <c r="A942" s="8" t="s">
        <v>7112</v>
      </c>
      <c r="B942" s="9" t="s">
        <v>7113</v>
      </c>
      <c r="C942" s="10" t="s">
        <v>7114</v>
      </c>
      <c r="D942" s="10" t="s">
        <v>7115</v>
      </c>
      <c r="E942" s="10" t="s">
        <v>7116</v>
      </c>
      <c r="F942" s="10" t="s">
        <v>7117</v>
      </c>
      <c r="G942" s="17" t="s">
        <v>14</v>
      </c>
    </row>
    <row r="943" ht="15.75" customHeight="1">
      <c r="A943" s="8" t="s">
        <v>7118</v>
      </c>
      <c r="B943" s="9" t="s">
        <v>7119</v>
      </c>
      <c r="C943" s="10" t="s">
        <v>7120</v>
      </c>
      <c r="D943" s="10" t="s">
        <v>7121</v>
      </c>
      <c r="E943" s="10" t="s">
        <v>7122</v>
      </c>
      <c r="F943" s="10" t="s">
        <v>7123</v>
      </c>
      <c r="G943" s="17" t="s">
        <v>14</v>
      </c>
    </row>
    <row r="944" ht="15.75" customHeight="1">
      <c r="A944" s="8" t="s">
        <v>7124</v>
      </c>
      <c r="B944" s="9" t="s">
        <v>7125</v>
      </c>
      <c r="C944" s="10" t="s">
        <v>7126</v>
      </c>
      <c r="D944" s="10" t="s">
        <v>7127</v>
      </c>
      <c r="E944" s="10" t="s">
        <v>7128</v>
      </c>
      <c r="F944" s="10" t="s">
        <v>7129</v>
      </c>
      <c r="G944" s="17" t="s">
        <v>14</v>
      </c>
    </row>
    <row r="945" ht="15.75" customHeight="1">
      <c r="A945" s="8" t="s">
        <v>7130</v>
      </c>
      <c r="B945" s="9" t="s">
        <v>7131</v>
      </c>
      <c r="C945" s="10" t="s">
        <v>7132</v>
      </c>
      <c r="D945" s="10" t="s">
        <v>7133</v>
      </c>
      <c r="E945" s="10" t="s">
        <v>7134</v>
      </c>
      <c r="F945" s="10" t="s">
        <v>7135</v>
      </c>
      <c r="G945" s="17" t="s">
        <v>14</v>
      </c>
    </row>
    <row r="946" ht="15.75" customHeight="1">
      <c r="A946" s="8" t="s">
        <v>7136</v>
      </c>
      <c r="B946" s="9" t="s">
        <v>7137</v>
      </c>
      <c r="C946" s="10" t="s">
        <v>7138</v>
      </c>
      <c r="D946" s="10" t="s">
        <v>7139</v>
      </c>
      <c r="E946" s="10" t="s">
        <v>7140</v>
      </c>
      <c r="F946" s="10" t="s">
        <v>7141</v>
      </c>
      <c r="G946" s="17" t="s">
        <v>14</v>
      </c>
    </row>
    <row r="947" ht="15.75" customHeight="1">
      <c r="A947" s="8" t="s">
        <v>7148</v>
      </c>
      <c r="B947" s="9" t="s">
        <v>7149</v>
      </c>
      <c r="C947" s="10" t="s">
        <v>7150</v>
      </c>
      <c r="D947" s="10" t="s">
        <v>7151</v>
      </c>
      <c r="E947" s="10" t="s">
        <v>7152</v>
      </c>
      <c r="F947" s="10" t="s">
        <v>7153</v>
      </c>
      <c r="G947" s="17" t="s">
        <v>14</v>
      </c>
    </row>
    <row r="948" ht="15.75" customHeight="1">
      <c r="A948" s="8" t="s">
        <v>7154</v>
      </c>
      <c r="B948" s="9" t="s">
        <v>7155</v>
      </c>
      <c r="C948" s="10" t="s">
        <v>7156</v>
      </c>
      <c r="D948" s="10" t="s">
        <v>7157</v>
      </c>
      <c r="E948" s="10" t="s">
        <v>7158</v>
      </c>
      <c r="F948" s="10" t="s">
        <v>7159</v>
      </c>
      <c r="G948" s="17" t="s">
        <v>14</v>
      </c>
    </row>
    <row r="949" ht="15.75" customHeight="1">
      <c r="A949" s="8" t="s">
        <v>7165</v>
      </c>
      <c r="B949" s="9" t="s">
        <v>7166</v>
      </c>
      <c r="C949" s="10" t="s">
        <v>7167</v>
      </c>
      <c r="D949" s="10" t="s">
        <v>7168</v>
      </c>
      <c r="E949" s="10" t="s">
        <v>7169</v>
      </c>
      <c r="F949" s="10" t="s">
        <v>7170</v>
      </c>
      <c r="G949" s="17" t="s">
        <v>14</v>
      </c>
    </row>
    <row r="950" ht="15.75" customHeight="1">
      <c r="A950" s="8" t="s">
        <v>10279</v>
      </c>
      <c r="B950" s="9" t="s">
        <v>10280</v>
      </c>
      <c r="C950" s="10" t="s">
        <v>10281</v>
      </c>
      <c r="D950" s="10" t="s">
        <v>10282</v>
      </c>
      <c r="E950" s="10" t="s">
        <v>10283</v>
      </c>
      <c r="F950" s="10" t="s">
        <v>10284</v>
      </c>
      <c r="G950" s="17" t="s">
        <v>14</v>
      </c>
    </row>
    <row r="951" ht="15.75" customHeight="1">
      <c r="A951" s="8" t="s">
        <v>7171</v>
      </c>
      <c r="B951" s="9" t="s">
        <v>7172</v>
      </c>
      <c r="C951" s="10" t="s">
        <v>7173</v>
      </c>
      <c r="D951" s="10" t="s">
        <v>7174</v>
      </c>
      <c r="E951" s="10" t="s">
        <v>7175</v>
      </c>
      <c r="F951" s="10" t="s">
        <v>7176</v>
      </c>
      <c r="G951" s="17" t="s">
        <v>104</v>
      </c>
    </row>
    <row r="952" ht="15.75" customHeight="1">
      <c r="A952" s="8" t="s">
        <v>7177</v>
      </c>
      <c r="B952" s="9" t="s">
        <v>7178</v>
      </c>
      <c r="C952" s="10" t="s">
        <v>7179</v>
      </c>
      <c r="D952" s="10" t="s">
        <v>7180</v>
      </c>
      <c r="E952" s="10" t="s">
        <v>7181</v>
      </c>
      <c r="F952" s="10" t="s">
        <v>7182</v>
      </c>
      <c r="G952" s="17" t="s">
        <v>14</v>
      </c>
    </row>
    <row r="953" ht="15.75" customHeight="1">
      <c r="A953" s="8" t="s">
        <v>7183</v>
      </c>
      <c r="B953" s="9" t="s">
        <v>7184</v>
      </c>
      <c r="C953" s="10" t="s">
        <v>7185</v>
      </c>
      <c r="D953" s="10" t="s">
        <v>7186</v>
      </c>
      <c r="E953" s="10" t="s">
        <v>7187</v>
      </c>
      <c r="F953" s="10" t="s">
        <v>7188</v>
      </c>
      <c r="G953" s="17" t="s">
        <v>14</v>
      </c>
    </row>
    <row r="954" ht="15.75" customHeight="1">
      <c r="A954" s="8" t="s">
        <v>7189</v>
      </c>
      <c r="B954" s="9" t="s">
        <v>7190</v>
      </c>
      <c r="C954" s="10" t="s">
        <v>7191</v>
      </c>
      <c r="D954" s="10" t="s">
        <v>7192</v>
      </c>
      <c r="E954" s="10" t="s">
        <v>7193</v>
      </c>
      <c r="F954" s="10" t="s">
        <v>7194</v>
      </c>
      <c r="G954" s="17" t="s">
        <v>14</v>
      </c>
    </row>
    <row r="955" ht="15.75" customHeight="1">
      <c r="A955" s="8" t="s">
        <v>7207</v>
      </c>
      <c r="B955" s="9" t="s">
        <v>7208</v>
      </c>
      <c r="C955" s="10" t="s">
        <v>7209</v>
      </c>
      <c r="D955" s="10" t="s">
        <v>7210</v>
      </c>
      <c r="E955" s="10" t="s">
        <v>7211</v>
      </c>
      <c r="F955" s="10" t="s">
        <v>7212</v>
      </c>
      <c r="G955" s="17" t="s">
        <v>14</v>
      </c>
    </row>
    <row r="956" ht="15.75" customHeight="1">
      <c r="A956" s="8" t="s">
        <v>7213</v>
      </c>
      <c r="B956" s="9" t="s">
        <v>7214</v>
      </c>
      <c r="C956" s="10" t="s">
        <v>7215</v>
      </c>
      <c r="D956" s="10" t="s">
        <v>7216</v>
      </c>
      <c r="E956" s="10" t="s">
        <v>7217</v>
      </c>
      <c r="F956" s="10" t="s">
        <v>7218</v>
      </c>
      <c r="G956" s="17" t="s">
        <v>14</v>
      </c>
    </row>
    <row r="957" ht="15.75" customHeight="1">
      <c r="A957" s="8" t="s">
        <v>7219</v>
      </c>
      <c r="B957" s="9" t="s">
        <v>7220</v>
      </c>
      <c r="C957" s="10" t="s">
        <v>7221</v>
      </c>
      <c r="D957" s="10" t="s">
        <v>7222</v>
      </c>
      <c r="E957" s="10" t="s">
        <v>7223</v>
      </c>
      <c r="F957" s="10" t="s">
        <v>7224</v>
      </c>
      <c r="G957" s="17" t="s">
        <v>104</v>
      </c>
    </row>
    <row r="958" ht="15.75" customHeight="1">
      <c r="A958" s="8" t="s">
        <v>10285</v>
      </c>
      <c r="B958" s="9" t="s">
        <v>10286</v>
      </c>
      <c r="C958" s="10" t="s">
        <v>10287</v>
      </c>
      <c r="D958" s="10" t="s">
        <v>10288</v>
      </c>
      <c r="E958" s="10" t="s">
        <v>10289</v>
      </c>
      <c r="F958" s="10" t="s">
        <v>10290</v>
      </c>
      <c r="G958" s="17" t="s">
        <v>14</v>
      </c>
    </row>
    <row r="959" ht="15.75" customHeight="1">
      <c r="A959" s="8" t="s">
        <v>7236</v>
      </c>
      <c r="B959" s="9" t="s">
        <v>7237</v>
      </c>
      <c r="C959" s="10" t="s">
        <v>1985</v>
      </c>
      <c r="D959" s="10" t="s">
        <v>7238</v>
      </c>
      <c r="E959" s="10" t="s">
        <v>7239</v>
      </c>
      <c r="F959" s="10" t="s">
        <v>7240</v>
      </c>
      <c r="G959" s="17" t="s">
        <v>14</v>
      </c>
    </row>
    <row r="960" ht="15.75" customHeight="1">
      <c r="A960" s="8" t="s">
        <v>7241</v>
      </c>
      <c r="B960" s="9" t="s">
        <v>7242</v>
      </c>
      <c r="C960" s="10" t="s">
        <v>7243</v>
      </c>
      <c r="D960" s="10" t="s">
        <v>7244</v>
      </c>
      <c r="E960" s="10" t="s">
        <v>7245</v>
      </c>
      <c r="F960" s="10" t="s">
        <v>7246</v>
      </c>
      <c r="G960" s="17" t="s">
        <v>14</v>
      </c>
    </row>
    <row r="961" ht="15.75" customHeight="1">
      <c r="A961" s="8" t="s">
        <v>7247</v>
      </c>
      <c r="B961" s="9" t="s">
        <v>7248</v>
      </c>
      <c r="C961" s="10" t="s">
        <v>7249</v>
      </c>
      <c r="D961" s="10" t="s">
        <v>7250</v>
      </c>
      <c r="E961" s="10" t="s">
        <v>7251</v>
      </c>
      <c r="F961" s="10" t="s">
        <v>7252</v>
      </c>
      <c r="G961" s="17" t="s">
        <v>14</v>
      </c>
    </row>
    <row r="962" ht="15.75" customHeight="1">
      <c r="A962" s="8" t="s">
        <v>7253</v>
      </c>
      <c r="B962" s="9" t="s">
        <v>7254</v>
      </c>
      <c r="C962" s="10" t="s">
        <v>7255</v>
      </c>
      <c r="D962" s="10" t="s">
        <v>7256</v>
      </c>
      <c r="E962" s="10" t="s">
        <v>7257</v>
      </c>
      <c r="F962" s="10" t="s">
        <v>7258</v>
      </c>
      <c r="G962" s="17" t="s">
        <v>14</v>
      </c>
    </row>
    <row r="963" ht="15.75" customHeight="1">
      <c r="A963" s="8" t="s">
        <v>7265</v>
      </c>
      <c r="B963" s="9" t="s">
        <v>7266</v>
      </c>
      <c r="C963" s="10" t="s">
        <v>7267</v>
      </c>
      <c r="D963" s="10" t="s">
        <v>7268</v>
      </c>
      <c r="E963" s="10" t="s">
        <v>7269</v>
      </c>
      <c r="F963" s="10" t="s">
        <v>7270</v>
      </c>
      <c r="G963" s="17" t="s">
        <v>104</v>
      </c>
    </row>
    <row r="964" ht="15.75" customHeight="1">
      <c r="A964" s="8" t="s">
        <v>7271</v>
      </c>
      <c r="B964" s="9" t="s">
        <v>7272</v>
      </c>
      <c r="C964" s="10" t="s">
        <v>7273</v>
      </c>
      <c r="D964" s="10" t="s">
        <v>7274</v>
      </c>
      <c r="E964" s="10" t="s">
        <v>7275</v>
      </c>
      <c r="F964" s="10" t="s">
        <v>7276</v>
      </c>
      <c r="G964" s="17" t="s">
        <v>14</v>
      </c>
    </row>
    <row r="965" ht="15.75" customHeight="1">
      <c r="A965" s="8" t="s">
        <v>7277</v>
      </c>
      <c r="B965" s="9" t="s">
        <v>7278</v>
      </c>
      <c r="C965" s="10" t="s">
        <v>7279</v>
      </c>
      <c r="D965" s="10" t="s">
        <v>7280</v>
      </c>
      <c r="E965" s="10" t="s">
        <v>7281</v>
      </c>
      <c r="F965" s="10" t="s">
        <v>7282</v>
      </c>
      <c r="G965" s="17" t="s">
        <v>14</v>
      </c>
    </row>
    <row r="966" ht="15.75" customHeight="1">
      <c r="A966" s="8" t="s">
        <v>7283</v>
      </c>
      <c r="B966" s="9" t="s">
        <v>7284</v>
      </c>
      <c r="C966" s="10" t="s">
        <v>7285</v>
      </c>
      <c r="D966" s="10" t="s">
        <v>7286</v>
      </c>
      <c r="E966" s="10" t="s">
        <v>7287</v>
      </c>
      <c r="F966" s="10" t="s">
        <v>7288</v>
      </c>
      <c r="G966" s="17" t="s">
        <v>14</v>
      </c>
    </row>
    <row r="967" ht="15.75" customHeight="1">
      <c r="A967" s="8" t="s">
        <v>7295</v>
      </c>
      <c r="B967" s="9" t="s">
        <v>7296</v>
      </c>
      <c r="C967" s="10" t="s">
        <v>7297</v>
      </c>
      <c r="D967" s="10" t="s">
        <v>7298</v>
      </c>
      <c r="E967" s="10" t="s">
        <v>7299</v>
      </c>
      <c r="F967" s="10" t="s">
        <v>7300</v>
      </c>
      <c r="G967" s="17" t="s">
        <v>14</v>
      </c>
    </row>
    <row r="968" ht="15.75" customHeight="1">
      <c r="A968" s="8" t="s">
        <v>7301</v>
      </c>
      <c r="B968" s="9" t="s">
        <v>7302</v>
      </c>
      <c r="C968" s="10" t="s">
        <v>7303</v>
      </c>
      <c r="D968" s="10" t="s">
        <v>7304</v>
      </c>
      <c r="E968" s="10" t="s">
        <v>7305</v>
      </c>
      <c r="F968" s="10" t="s">
        <v>7306</v>
      </c>
      <c r="G968" s="17" t="s">
        <v>14</v>
      </c>
    </row>
    <row r="969" ht="15.75" customHeight="1">
      <c r="A969" s="8" t="s">
        <v>7313</v>
      </c>
      <c r="B969" s="9" t="s">
        <v>7314</v>
      </c>
      <c r="C969" s="10" t="s">
        <v>7315</v>
      </c>
      <c r="D969" s="10" t="s">
        <v>7316</v>
      </c>
      <c r="E969" s="10" t="s">
        <v>7317</v>
      </c>
      <c r="F969" s="10" t="s">
        <v>7318</v>
      </c>
      <c r="G969" s="17" t="s">
        <v>14</v>
      </c>
    </row>
    <row r="970" ht="15.75" customHeight="1">
      <c r="A970" s="8" t="s">
        <v>7324</v>
      </c>
      <c r="B970" s="9" t="s">
        <v>7325</v>
      </c>
      <c r="C970" s="10" t="s">
        <v>7326</v>
      </c>
      <c r="D970" s="10" t="s">
        <v>7327</v>
      </c>
      <c r="E970" s="10" t="s">
        <v>7328</v>
      </c>
      <c r="F970" s="10" t="s">
        <v>7329</v>
      </c>
      <c r="G970" s="17" t="s">
        <v>14</v>
      </c>
    </row>
    <row r="971" ht="15.75" customHeight="1">
      <c r="A971" s="8" t="s">
        <v>7336</v>
      </c>
      <c r="B971" s="9" t="s">
        <v>7337</v>
      </c>
      <c r="C971" s="10" t="s">
        <v>7338</v>
      </c>
      <c r="D971" s="10" t="s">
        <v>7339</v>
      </c>
      <c r="E971" s="10" t="s">
        <v>7340</v>
      </c>
      <c r="F971" s="10" t="s">
        <v>7341</v>
      </c>
      <c r="G971" s="17" t="s">
        <v>104</v>
      </c>
    </row>
    <row r="972" ht="15.75" customHeight="1">
      <c r="A972" s="8" t="s">
        <v>7342</v>
      </c>
      <c r="B972" s="9" t="s">
        <v>7343</v>
      </c>
      <c r="C972" s="10" t="s">
        <v>7344</v>
      </c>
      <c r="D972" s="10" t="s">
        <v>7345</v>
      </c>
      <c r="E972" s="10" t="s">
        <v>7346</v>
      </c>
      <c r="F972" s="10" t="s">
        <v>7347</v>
      </c>
      <c r="G972" s="17" t="s">
        <v>14</v>
      </c>
    </row>
    <row r="973" ht="15.75" customHeight="1">
      <c r="A973" s="8" t="s">
        <v>7348</v>
      </c>
      <c r="B973" s="9" t="s">
        <v>7349</v>
      </c>
      <c r="C973" s="10" t="s">
        <v>7350</v>
      </c>
      <c r="D973" s="10" t="s">
        <v>7351</v>
      </c>
      <c r="E973" s="10" t="s">
        <v>7352</v>
      </c>
      <c r="F973" s="10" t="s">
        <v>7353</v>
      </c>
      <c r="G973" s="17" t="s">
        <v>14</v>
      </c>
    </row>
    <row r="974" ht="15.75" customHeight="1">
      <c r="A974" s="8" t="s">
        <v>10291</v>
      </c>
      <c r="B974" s="9" t="s">
        <v>10292</v>
      </c>
      <c r="C974" s="10" t="s">
        <v>10293</v>
      </c>
      <c r="D974" s="10" t="s">
        <v>10294</v>
      </c>
      <c r="E974" s="10" t="s">
        <v>10295</v>
      </c>
      <c r="F974" s="10" t="s">
        <v>10296</v>
      </c>
      <c r="G974" s="17" t="s">
        <v>14</v>
      </c>
    </row>
    <row r="975" ht="15.75" customHeight="1">
      <c r="A975" s="8" t="s">
        <v>7360</v>
      </c>
      <c r="B975" s="9" t="s">
        <v>7361</v>
      </c>
      <c r="C975" s="10" t="s">
        <v>7362</v>
      </c>
      <c r="D975" s="10" t="s">
        <v>7363</v>
      </c>
      <c r="E975" s="10" t="s">
        <v>7364</v>
      </c>
      <c r="F975" s="10" t="s">
        <v>7365</v>
      </c>
      <c r="G975" s="17" t="s">
        <v>14</v>
      </c>
    </row>
    <row r="976" ht="15.75" customHeight="1">
      <c r="A976" s="8" t="s">
        <v>7366</v>
      </c>
      <c r="B976" s="9" t="s">
        <v>7367</v>
      </c>
      <c r="C976" s="10" t="s">
        <v>7368</v>
      </c>
      <c r="D976" s="10" t="s">
        <v>7369</v>
      </c>
      <c r="E976" s="10" t="s">
        <v>7370</v>
      </c>
      <c r="F976" s="10" t="s">
        <v>7371</v>
      </c>
      <c r="G976" s="17" t="s">
        <v>14</v>
      </c>
    </row>
    <row r="977" ht="15.75" customHeight="1">
      <c r="A977" s="8" t="s">
        <v>7372</v>
      </c>
      <c r="B977" s="9" t="s">
        <v>7373</v>
      </c>
      <c r="C977" s="10" t="s">
        <v>7374</v>
      </c>
      <c r="D977" s="10" t="s">
        <v>7375</v>
      </c>
      <c r="E977" s="10" t="s">
        <v>7376</v>
      </c>
      <c r="F977" s="10" t="s">
        <v>7377</v>
      </c>
      <c r="G977" s="17" t="s">
        <v>14</v>
      </c>
    </row>
    <row r="978" ht="15.75" customHeight="1">
      <c r="A978" s="8" t="s">
        <v>7378</v>
      </c>
      <c r="B978" s="9" t="s">
        <v>7379</v>
      </c>
      <c r="C978" s="10" t="s">
        <v>7380</v>
      </c>
      <c r="D978" s="10" t="s">
        <v>7381</v>
      </c>
      <c r="E978" s="10" t="s">
        <v>7382</v>
      </c>
      <c r="F978" s="10" t="s">
        <v>7383</v>
      </c>
      <c r="G978" s="17" t="s">
        <v>14</v>
      </c>
    </row>
    <row r="979" ht="15.75" customHeight="1">
      <c r="A979" s="8" t="s">
        <v>7384</v>
      </c>
      <c r="B979" s="9" t="s">
        <v>7385</v>
      </c>
      <c r="C979" s="10" t="s">
        <v>7386</v>
      </c>
      <c r="D979" s="10" t="s">
        <v>7387</v>
      </c>
      <c r="E979" s="10" t="s">
        <v>7388</v>
      </c>
      <c r="F979" s="10" t="s">
        <v>7389</v>
      </c>
      <c r="G979" s="17" t="s">
        <v>14</v>
      </c>
    </row>
    <row r="980" ht="15.75" customHeight="1">
      <c r="A980" s="8" t="s">
        <v>10297</v>
      </c>
      <c r="B980" s="9" t="s">
        <v>10298</v>
      </c>
      <c r="C980" s="10" t="s">
        <v>10299</v>
      </c>
      <c r="D980" s="10" t="s">
        <v>10300</v>
      </c>
      <c r="E980" s="10" t="s">
        <v>10301</v>
      </c>
      <c r="F980" s="10" t="s">
        <v>10302</v>
      </c>
      <c r="G980" s="17" t="s">
        <v>14</v>
      </c>
    </row>
    <row r="981" ht="15.75" customHeight="1">
      <c r="A981" s="8" t="s">
        <v>10303</v>
      </c>
      <c r="B981" s="9" t="s">
        <v>10304</v>
      </c>
      <c r="C981" s="10" t="s">
        <v>10305</v>
      </c>
      <c r="D981" s="10" t="s">
        <v>10306</v>
      </c>
      <c r="E981" s="10" t="s">
        <v>10307</v>
      </c>
      <c r="F981" s="10" t="s">
        <v>10308</v>
      </c>
      <c r="G981" s="17" t="s">
        <v>104</v>
      </c>
    </row>
    <row r="982" ht="15.75" customHeight="1">
      <c r="A982" s="8" t="s">
        <v>7396</v>
      </c>
      <c r="B982" s="9" t="s">
        <v>7397</v>
      </c>
      <c r="C982" s="10" t="s">
        <v>53</v>
      </c>
      <c r="D982" s="10" t="s">
        <v>7398</v>
      </c>
      <c r="E982" s="10" t="s">
        <v>7399</v>
      </c>
      <c r="F982" s="10" t="s">
        <v>7400</v>
      </c>
      <c r="G982" s="17" t="s">
        <v>14</v>
      </c>
    </row>
    <row r="983" ht="15.75" customHeight="1">
      <c r="A983" s="8" t="s">
        <v>7401</v>
      </c>
      <c r="B983" s="9" t="s">
        <v>7402</v>
      </c>
      <c r="C983" s="10" t="s">
        <v>7403</v>
      </c>
      <c r="D983" s="10" t="s">
        <v>7404</v>
      </c>
      <c r="E983" s="10" t="s">
        <v>7405</v>
      </c>
      <c r="F983" s="10" t="s">
        <v>7406</v>
      </c>
      <c r="G983" s="17" t="s">
        <v>14</v>
      </c>
    </row>
    <row r="984" ht="15.75" customHeight="1">
      <c r="A984" s="8" t="s">
        <v>7407</v>
      </c>
      <c r="B984" s="9" t="s">
        <v>7408</v>
      </c>
      <c r="C984" s="10" t="s">
        <v>7409</v>
      </c>
      <c r="D984" s="10" t="s">
        <v>7410</v>
      </c>
      <c r="E984" s="10" t="s">
        <v>7411</v>
      </c>
      <c r="F984" s="10" t="s">
        <v>7412</v>
      </c>
      <c r="G984" s="17" t="s">
        <v>14</v>
      </c>
    </row>
    <row r="985" ht="15.75" customHeight="1">
      <c r="A985" s="8" t="s">
        <v>10309</v>
      </c>
      <c r="B985" s="9" t="s">
        <v>10310</v>
      </c>
      <c r="C985" s="10" t="s">
        <v>10311</v>
      </c>
      <c r="D985" s="10" t="s">
        <v>10312</v>
      </c>
      <c r="E985" s="10" t="s">
        <v>10313</v>
      </c>
      <c r="F985" s="10" t="s">
        <v>10314</v>
      </c>
      <c r="G985" s="17" t="s">
        <v>14</v>
      </c>
    </row>
    <row r="986" ht="15.75" customHeight="1">
      <c r="A986" s="8" t="s">
        <v>10315</v>
      </c>
      <c r="B986" s="9" t="s">
        <v>10316</v>
      </c>
      <c r="C986" s="10" t="s">
        <v>10317</v>
      </c>
      <c r="D986" s="10" t="s">
        <v>10318</v>
      </c>
      <c r="E986" s="10" t="s">
        <v>10319</v>
      </c>
      <c r="F986" s="10" t="s">
        <v>10320</v>
      </c>
      <c r="G986" s="17" t="s">
        <v>14</v>
      </c>
    </row>
    <row r="987" ht="15.75" customHeight="1">
      <c r="A987" s="8" t="s">
        <v>7413</v>
      </c>
      <c r="B987" s="9" t="s">
        <v>7414</v>
      </c>
      <c r="C987" s="10" t="s">
        <v>7415</v>
      </c>
      <c r="D987" s="10" t="s">
        <v>7416</v>
      </c>
      <c r="E987" s="10" t="s">
        <v>7417</v>
      </c>
      <c r="F987" s="10" t="s">
        <v>7418</v>
      </c>
      <c r="G987" s="17" t="s">
        <v>14</v>
      </c>
    </row>
    <row r="988" ht="15.75" customHeight="1">
      <c r="A988" s="8" t="s">
        <v>7419</v>
      </c>
      <c r="B988" s="9" t="s">
        <v>7420</v>
      </c>
      <c r="C988" s="10" t="s">
        <v>3932</v>
      </c>
      <c r="D988" s="10" t="s">
        <v>7421</v>
      </c>
      <c r="E988" s="10" t="s">
        <v>7422</v>
      </c>
      <c r="F988" s="10" t="s">
        <v>7423</v>
      </c>
      <c r="G988" s="17" t="s">
        <v>14</v>
      </c>
    </row>
    <row r="989" ht="15.75" customHeight="1">
      <c r="A989" s="8" t="s">
        <v>7430</v>
      </c>
      <c r="B989" s="9" t="s">
        <v>7431</v>
      </c>
      <c r="C989" s="10" t="s">
        <v>7432</v>
      </c>
      <c r="D989" s="10" t="s">
        <v>7433</v>
      </c>
      <c r="E989" s="10" t="s">
        <v>7434</v>
      </c>
      <c r="F989" s="10" t="s">
        <v>7435</v>
      </c>
      <c r="G989" s="17" t="s">
        <v>14</v>
      </c>
    </row>
    <row r="990" ht="15.75" customHeight="1">
      <c r="A990" s="8" t="s">
        <v>7436</v>
      </c>
      <c r="B990" s="9" t="s">
        <v>7437</v>
      </c>
      <c r="C990" s="10" t="s">
        <v>7438</v>
      </c>
      <c r="D990" s="10" t="s">
        <v>7439</v>
      </c>
      <c r="E990" s="10" t="s">
        <v>7440</v>
      </c>
      <c r="F990" s="10" t="s">
        <v>7441</v>
      </c>
      <c r="G990" s="17" t="s">
        <v>14</v>
      </c>
    </row>
    <row r="991" ht="15.75" customHeight="1">
      <c r="A991" s="8" t="s">
        <v>7442</v>
      </c>
      <c r="B991" s="9" t="s">
        <v>7443</v>
      </c>
      <c r="C991" s="10" t="s">
        <v>7444</v>
      </c>
      <c r="D991" s="10" t="s">
        <v>7445</v>
      </c>
      <c r="E991" s="10" t="s">
        <v>7446</v>
      </c>
      <c r="F991" s="10" t="s">
        <v>7447</v>
      </c>
      <c r="G991" s="17" t="s">
        <v>14</v>
      </c>
    </row>
    <row r="992" ht="15.75" customHeight="1">
      <c r="A992" s="8" t="s">
        <v>7448</v>
      </c>
      <c r="B992" s="9" t="s">
        <v>7449</v>
      </c>
      <c r="C992" s="10" t="s">
        <v>7450</v>
      </c>
      <c r="D992" s="10" t="s">
        <v>7451</v>
      </c>
      <c r="E992" s="10" t="s">
        <v>7452</v>
      </c>
      <c r="F992" s="10" t="s">
        <v>7453</v>
      </c>
      <c r="G992" s="17" t="s">
        <v>14</v>
      </c>
    </row>
    <row r="993" ht="15.75" customHeight="1">
      <c r="A993" s="8" t="s">
        <v>10321</v>
      </c>
      <c r="B993" s="9" t="s">
        <v>10322</v>
      </c>
      <c r="C993" s="10" t="s">
        <v>10323</v>
      </c>
      <c r="D993" s="10" t="s">
        <v>10324</v>
      </c>
      <c r="E993" s="10" t="s">
        <v>10325</v>
      </c>
      <c r="F993" s="10" t="s">
        <v>10326</v>
      </c>
      <c r="G993" s="17" t="s">
        <v>14</v>
      </c>
    </row>
    <row r="994" ht="15.75" customHeight="1">
      <c r="A994" s="8" t="s">
        <v>7460</v>
      </c>
      <c r="B994" s="9" t="s">
        <v>7461</v>
      </c>
      <c r="C994" s="10" t="s">
        <v>7462</v>
      </c>
      <c r="D994" s="10" t="s">
        <v>7463</v>
      </c>
      <c r="E994" s="10" t="s">
        <v>7464</v>
      </c>
      <c r="F994" s="10" t="s">
        <v>7465</v>
      </c>
      <c r="G994" s="17" t="s">
        <v>14</v>
      </c>
    </row>
    <row r="995" ht="15.75" customHeight="1">
      <c r="A995" s="8" t="s">
        <v>7466</v>
      </c>
      <c r="B995" s="9" t="s">
        <v>7467</v>
      </c>
      <c r="C995" s="10" t="s">
        <v>7468</v>
      </c>
      <c r="D995" s="10" t="s">
        <v>7469</v>
      </c>
      <c r="E995" s="10" t="s">
        <v>7470</v>
      </c>
      <c r="F995" s="10" t="s">
        <v>7471</v>
      </c>
      <c r="G995" s="17" t="s">
        <v>14</v>
      </c>
    </row>
    <row r="996" ht="15.75" customHeight="1">
      <c r="A996" s="8" t="s">
        <v>7472</v>
      </c>
      <c r="B996" s="9" t="s">
        <v>7473</v>
      </c>
      <c r="C996" s="10" t="s">
        <v>7474</v>
      </c>
      <c r="D996" s="10" t="s">
        <v>7475</v>
      </c>
      <c r="E996" s="10" t="s">
        <v>7476</v>
      </c>
      <c r="F996" s="10" t="s">
        <v>7477</v>
      </c>
      <c r="G996" s="17" t="s">
        <v>14</v>
      </c>
    </row>
    <row r="997" ht="15.75" customHeight="1">
      <c r="A997" s="8" t="s">
        <v>7478</v>
      </c>
      <c r="B997" s="9" t="s">
        <v>7479</v>
      </c>
      <c r="C997" s="10" t="s">
        <v>7480</v>
      </c>
      <c r="D997" s="10" t="s">
        <v>7481</v>
      </c>
      <c r="E997" s="10" t="s">
        <v>7482</v>
      </c>
      <c r="F997" s="10" t="s">
        <v>7483</v>
      </c>
      <c r="G997" s="17" t="s">
        <v>14</v>
      </c>
    </row>
    <row r="998" ht="15.75" customHeight="1">
      <c r="A998" s="8" t="s">
        <v>7484</v>
      </c>
      <c r="B998" s="9" t="s">
        <v>7485</v>
      </c>
      <c r="C998" s="10" t="s">
        <v>7486</v>
      </c>
      <c r="D998" s="10" t="s">
        <v>7487</v>
      </c>
      <c r="E998" s="10" t="s">
        <v>7488</v>
      </c>
      <c r="F998" s="10" t="s">
        <v>7489</v>
      </c>
      <c r="G998" s="17" t="s">
        <v>14</v>
      </c>
    </row>
    <row r="999" ht="15.75" customHeight="1">
      <c r="A999" s="8" t="s">
        <v>7490</v>
      </c>
      <c r="B999" s="9" t="s">
        <v>7491</v>
      </c>
      <c r="C999" s="10" t="s">
        <v>7492</v>
      </c>
      <c r="D999" s="10" t="s">
        <v>7493</v>
      </c>
      <c r="E999" s="10" t="s">
        <v>7494</v>
      </c>
      <c r="F999" s="10" t="s">
        <v>7495</v>
      </c>
      <c r="G999" s="17" t="s">
        <v>14</v>
      </c>
    </row>
    <row r="1000" ht="15.75" customHeight="1">
      <c r="A1000" s="8" t="s">
        <v>7496</v>
      </c>
      <c r="B1000" s="9" t="s">
        <v>7497</v>
      </c>
      <c r="C1000" s="10" t="s">
        <v>7498</v>
      </c>
      <c r="D1000" s="10" t="s">
        <v>7499</v>
      </c>
      <c r="E1000" s="10" t="s">
        <v>7500</v>
      </c>
      <c r="F1000" s="10" t="s">
        <v>7501</v>
      </c>
      <c r="G1000" s="17" t="s">
        <v>14</v>
      </c>
    </row>
    <row r="1001" ht="15.75" customHeight="1">
      <c r="A1001" s="8" t="s">
        <v>7502</v>
      </c>
      <c r="B1001" s="9" t="s">
        <v>7503</v>
      </c>
      <c r="C1001" s="10" t="s">
        <v>7504</v>
      </c>
      <c r="D1001" s="10" t="s">
        <v>7505</v>
      </c>
      <c r="E1001" s="10" t="s">
        <v>7506</v>
      </c>
      <c r="F1001" s="10" t="s">
        <v>7507</v>
      </c>
      <c r="G1001" s="17" t="s">
        <v>104</v>
      </c>
    </row>
    <row r="1002" ht="15.75" customHeight="1">
      <c r="A1002" s="8" t="s">
        <v>7508</v>
      </c>
      <c r="B1002" s="9" t="s">
        <v>7509</v>
      </c>
      <c r="C1002" s="10" t="s">
        <v>7510</v>
      </c>
      <c r="D1002" s="10" t="s">
        <v>7511</v>
      </c>
      <c r="E1002" s="10" t="s">
        <v>7512</v>
      </c>
      <c r="F1002" s="10" t="s">
        <v>7513</v>
      </c>
      <c r="G1002" s="17" t="s">
        <v>14</v>
      </c>
    </row>
    <row r="1003" ht="15.75" customHeight="1">
      <c r="A1003" s="8" t="s">
        <v>7520</v>
      </c>
      <c r="B1003" s="9" t="s">
        <v>7521</v>
      </c>
      <c r="C1003" s="10" t="s">
        <v>7522</v>
      </c>
      <c r="D1003" s="10" t="s">
        <v>7523</v>
      </c>
      <c r="E1003" s="10" t="s">
        <v>7524</v>
      </c>
      <c r="F1003" s="10" t="s">
        <v>7525</v>
      </c>
      <c r="G1003" s="17" t="s">
        <v>14</v>
      </c>
    </row>
    <row r="1004" ht="15.75" customHeight="1">
      <c r="A1004" s="8" t="s">
        <v>7532</v>
      </c>
      <c r="B1004" s="9" t="s">
        <v>7533</v>
      </c>
      <c r="C1004" s="10" t="s">
        <v>7534</v>
      </c>
      <c r="D1004" s="10" t="s">
        <v>7535</v>
      </c>
      <c r="E1004" s="10" t="s">
        <v>7536</v>
      </c>
      <c r="F1004" s="10" t="s">
        <v>7537</v>
      </c>
      <c r="G1004" s="17" t="s">
        <v>14</v>
      </c>
    </row>
    <row r="1005" ht="15.75" customHeight="1">
      <c r="A1005" s="8" t="s">
        <v>7538</v>
      </c>
      <c r="B1005" s="9" t="s">
        <v>7539</v>
      </c>
      <c r="C1005" s="10" t="s">
        <v>245</v>
      </c>
      <c r="D1005" s="10" t="s">
        <v>7540</v>
      </c>
      <c r="E1005" s="10" t="s">
        <v>7541</v>
      </c>
      <c r="F1005" s="10" t="s">
        <v>7542</v>
      </c>
      <c r="G1005" s="17" t="s">
        <v>14</v>
      </c>
    </row>
    <row r="1006" ht="15.75" customHeight="1">
      <c r="A1006" s="8" t="s">
        <v>7543</v>
      </c>
      <c r="B1006" s="9" t="s">
        <v>7544</v>
      </c>
      <c r="C1006" s="10" t="s">
        <v>245</v>
      </c>
      <c r="D1006" s="10" t="s">
        <v>7545</v>
      </c>
      <c r="E1006" s="10" t="s">
        <v>30</v>
      </c>
      <c r="F1006" s="10" t="s">
        <v>7546</v>
      </c>
      <c r="G1006" s="17" t="s">
        <v>14</v>
      </c>
    </row>
    <row r="1007" ht="15.75" customHeight="1">
      <c r="A1007" s="8" t="s">
        <v>7552</v>
      </c>
      <c r="B1007" s="9" t="s">
        <v>7553</v>
      </c>
      <c r="C1007" s="10" t="s">
        <v>7554</v>
      </c>
      <c r="D1007" s="10" t="s">
        <v>7555</v>
      </c>
      <c r="E1007" s="10" t="s">
        <v>7556</v>
      </c>
      <c r="F1007" s="10" t="s">
        <v>7557</v>
      </c>
      <c r="G1007" s="17" t="s">
        <v>14</v>
      </c>
    </row>
    <row r="1008" ht="15.75" customHeight="1">
      <c r="A1008" s="8" t="s">
        <v>7564</v>
      </c>
      <c r="B1008" s="9" t="s">
        <v>7565</v>
      </c>
      <c r="C1008" s="10" t="s">
        <v>7566</v>
      </c>
      <c r="D1008" s="10" t="s">
        <v>7567</v>
      </c>
      <c r="E1008" s="10" t="s">
        <v>7568</v>
      </c>
      <c r="F1008" s="10" t="s">
        <v>7569</v>
      </c>
      <c r="G1008" s="17" t="s">
        <v>104</v>
      </c>
    </row>
    <row r="1009" ht="15.75" customHeight="1">
      <c r="A1009" s="8" t="s">
        <v>7570</v>
      </c>
      <c r="B1009" s="9" t="s">
        <v>7571</v>
      </c>
      <c r="C1009" s="10" t="s">
        <v>7572</v>
      </c>
      <c r="D1009" s="10" t="s">
        <v>7573</v>
      </c>
      <c r="E1009" s="10" t="s">
        <v>7574</v>
      </c>
      <c r="F1009" s="10" t="s">
        <v>7575</v>
      </c>
      <c r="G1009" s="17" t="s">
        <v>14</v>
      </c>
    </row>
    <row r="1010" ht="15.75" customHeight="1">
      <c r="A1010" s="8" t="s">
        <v>7576</v>
      </c>
      <c r="B1010" s="9" t="s">
        <v>7577</v>
      </c>
      <c r="C1010" s="10" t="s">
        <v>7578</v>
      </c>
      <c r="D1010" s="10" t="s">
        <v>7579</v>
      </c>
      <c r="E1010" s="10" t="s">
        <v>7580</v>
      </c>
      <c r="F1010" s="10" t="s">
        <v>7581</v>
      </c>
      <c r="G1010" s="17" t="s">
        <v>14</v>
      </c>
    </row>
    <row r="1011" ht="15.75" customHeight="1">
      <c r="A1011" s="8" t="s">
        <v>7582</v>
      </c>
      <c r="B1011" s="9" t="s">
        <v>7583</v>
      </c>
      <c r="C1011" s="10" t="s">
        <v>7584</v>
      </c>
      <c r="D1011" s="10" t="s">
        <v>7585</v>
      </c>
      <c r="E1011" s="10" t="s">
        <v>7586</v>
      </c>
      <c r="F1011" s="10" t="s">
        <v>7587</v>
      </c>
      <c r="G1011" s="17" t="s">
        <v>14</v>
      </c>
    </row>
    <row r="1012" ht="15.75" customHeight="1">
      <c r="A1012" s="8" t="s">
        <v>7588</v>
      </c>
      <c r="B1012" s="9" t="s">
        <v>7589</v>
      </c>
      <c r="C1012" s="10" t="s">
        <v>7590</v>
      </c>
      <c r="D1012" s="10" t="s">
        <v>7591</v>
      </c>
      <c r="E1012" s="10" t="s">
        <v>7592</v>
      </c>
      <c r="F1012" s="10" t="s">
        <v>7593</v>
      </c>
      <c r="G1012" s="17" t="s">
        <v>14</v>
      </c>
    </row>
    <row r="1013" ht="15.75" customHeight="1">
      <c r="A1013" s="8" t="s">
        <v>10327</v>
      </c>
      <c r="B1013" s="9" t="s">
        <v>10328</v>
      </c>
      <c r="C1013" s="10" t="s">
        <v>10329</v>
      </c>
      <c r="D1013" s="10" t="s">
        <v>10330</v>
      </c>
      <c r="E1013" s="10" t="s">
        <v>10331</v>
      </c>
      <c r="F1013" s="10" t="s">
        <v>10332</v>
      </c>
      <c r="G1013" s="17" t="s">
        <v>14</v>
      </c>
    </row>
    <row r="1014" ht="15.75" customHeight="1">
      <c r="A1014" s="8" t="s">
        <v>7594</v>
      </c>
      <c r="B1014" s="9" t="s">
        <v>7595</v>
      </c>
      <c r="C1014" s="10" t="s">
        <v>7596</v>
      </c>
      <c r="D1014" s="10" t="s">
        <v>7597</v>
      </c>
      <c r="E1014" s="10" t="s">
        <v>7598</v>
      </c>
      <c r="F1014" s="10" t="s">
        <v>7599</v>
      </c>
      <c r="G1014" s="17" t="s">
        <v>14</v>
      </c>
    </row>
    <row r="1015" ht="15.75" customHeight="1">
      <c r="A1015" s="8" t="s">
        <v>7624</v>
      </c>
      <c r="B1015" s="9" t="s">
        <v>7625</v>
      </c>
      <c r="C1015" s="10" t="s">
        <v>7626</v>
      </c>
      <c r="D1015" s="10" t="s">
        <v>7627</v>
      </c>
      <c r="E1015" s="10" t="s">
        <v>7628</v>
      </c>
      <c r="F1015" s="10" t="s">
        <v>7629</v>
      </c>
      <c r="G1015" s="17" t="s">
        <v>14</v>
      </c>
    </row>
    <row r="1016" ht="15.75" customHeight="1">
      <c r="A1016" s="8" t="s">
        <v>7630</v>
      </c>
      <c r="B1016" s="9" t="s">
        <v>7631</v>
      </c>
      <c r="C1016" s="10" t="s">
        <v>7632</v>
      </c>
      <c r="D1016" s="10" t="s">
        <v>7633</v>
      </c>
      <c r="E1016" s="10" t="s">
        <v>7634</v>
      </c>
      <c r="F1016" s="10" t="s">
        <v>7635</v>
      </c>
      <c r="G1016" s="17" t="s">
        <v>14</v>
      </c>
    </row>
    <row r="1017" ht="15.75" customHeight="1">
      <c r="A1017" s="8" t="s">
        <v>7642</v>
      </c>
      <c r="B1017" s="9" t="s">
        <v>7643</v>
      </c>
      <c r="C1017" s="10" t="s">
        <v>53</v>
      </c>
      <c r="D1017" s="10" t="s">
        <v>7644</v>
      </c>
      <c r="E1017" s="10" t="s">
        <v>7645</v>
      </c>
      <c r="F1017" s="10" t="s">
        <v>7646</v>
      </c>
      <c r="G1017" s="17" t="s">
        <v>14</v>
      </c>
    </row>
    <row r="1018" ht="15.75" customHeight="1">
      <c r="A1018" s="8" t="s">
        <v>7653</v>
      </c>
      <c r="B1018" s="9" t="s">
        <v>7654</v>
      </c>
      <c r="C1018" s="10" t="s">
        <v>7655</v>
      </c>
      <c r="D1018" s="10" t="s">
        <v>7656</v>
      </c>
      <c r="E1018" s="10" t="s">
        <v>7657</v>
      </c>
      <c r="F1018" s="10" t="s">
        <v>7658</v>
      </c>
      <c r="G1018" s="17" t="s">
        <v>104</v>
      </c>
    </row>
    <row r="1019" ht="15.75" customHeight="1">
      <c r="A1019" s="8" t="s">
        <v>7659</v>
      </c>
      <c r="B1019" s="9" t="s">
        <v>7660</v>
      </c>
      <c r="C1019" s="10" t="s">
        <v>7661</v>
      </c>
      <c r="D1019" s="10" t="s">
        <v>7662</v>
      </c>
      <c r="E1019" s="10" t="s">
        <v>7663</v>
      </c>
      <c r="F1019" s="10" t="s">
        <v>7664</v>
      </c>
      <c r="G1019" s="17" t="s">
        <v>14</v>
      </c>
    </row>
    <row r="1020" ht="15.75" customHeight="1">
      <c r="A1020" s="8" t="s">
        <v>7665</v>
      </c>
      <c r="B1020" s="9" t="s">
        <v>7666</v>
      </c>
      <c r="C1020" s="10" t="s">
        <v>7667</v>
      </c>
      <c r="D1020" s="10" t="s">
        <v>7668</v>
      </c>
      <c r="E1020" s="10" t="s">
        <v>7669</v>
      </c>
      <c r="F1020" s="10" t="s">
        <v>7670</v>
      </c>
      <c r="G1020" s="17" t="s">
        <v>14</v>
      </c>
    </row>
    <row r="1021" ht="15.75" customHeight="1">
      <c r="A1021" s="8" t="s">
        <v>7677</v>
      </c>
      <c r="B1021" s="9" t="s">
        <v>7678</v>
      </c>
      <c r="C1021" s="10" t="s">
        <v>7679</v>
      </c>
      <c r="D1021" s="10" t="s">
        <v>7680</v>
      </c>
      <c r="E1021" s="10" t="s">
        <v>7681</v>
      </c>
      <c r="F1021" s="10" t="s">
        <v>7682</v>
      </c>
      <c r="G1021" s="17" t="s">
        <v>14</v>
      </c>
    </row>
    <row r="1022" ht="15.75" customHeight="1">
      <c r="A1022" s="8" t="s">
        <v>10333</v>
      </c>
      <c r="B1022" s="9" t="s">
        <v>10334</v>
      </c>
      <c r="C1022" s="10" t="s">
        <v>10335</v>
      </c>
      <c r="D1022" s="10" t="s">
        <v>10336</v>
      </c>
      <c r="E1022" s="10" t="s">
        <v>10337</v>
      </c>
      <c r="F1022" s="10" t="s">
        <v>10338</v>
      </c>
      <c r="G1022" s="17" t="s">
        <v>14</v>
      </c>
    </row>
    <row r="1023" ht="15.75" customHeight="1">
      <c r="A1023" s="8" t="s">
        <v>7683</v>
      </c>
      <c r="B1023" s="9" t="s">
        <v>7684</v>
      </c>
      <c r="C1023" s="10" t="s">
        <v>7685</v>
      </c>
      <c r="D1023" s="10" t="s">
        <v>7686</v>
      </c>
      <c r="E1023" s="10" t="s">
        <v>7687</v>
      </c>
      <c r="F1023" s="10" t="s">
        <v>7688</v>
      </c>
      <c r="G1023" s="17" t="s">
        <v>14</v>
      </c>
    </row>
    <row r="1024" ht="15.75" customHeight="1">
      <c r="A1024" s="8" t="s">
        <v>7689</v>
      </c>
      <c r="B1024" s="9" t="s">
        <v>7690</v>
      </c>
      <c r="C1024" s="10" t="s">
        <v>7691</v>
      </c>
      <c r="D1024" s="10" t="s">
        <v>7692</v>
      </c>
      <c r="E1024" s="10" t="s">
        <v>7693</v>
      </c>
      <c r="F1024" s="10" t="s">
        <v>7694</v>
      </c>
      <c r="G1024" s="17" t="s">
        <v>14</v>
      </c>
    </row>
    <row r="1025" ht="15.75" customHeight="1">
      <c r="A1025" s="8" t="s">
        <v>7695</v>
      </c>
      <c r="B1025" s="9" t="s">
        <v>7696</v>
      </c>
      <c r="C1025" s="10" t="s">
        <v>7697</v>
      </c>
      <c r="D1025" s="10" t="s">
        <v>7698</v>
      </c>
      <c r="E1025" s="10" t="s">
        <v>7699</v>
      </c>
      <c r="F1025" s="10" t="s">
        <v>7700</v>
      </c>
      <c r="G1025" s="17" t="s">
        <v>14</v>
      </c>
    </row>
    <row r="1026" ht="15.75" customHeight="1">
      <c r="A1026" s="8" t="s">
        <v>7701</v>
      </c>
      <c r="B1026" s="9" t="s">
        <v>7702</v>
      </c>
      <c r="C1026" s="10" t="s">
        <v>7703</v>
      </c>
      <c r="D1026" s="10" t="s">
        <v>7704</v>
      </c>
      <c r="E1026" s="10" t="s">
        <v>7705</v>
      </c>
      <c r="F1026" s="10" t="s">
        <v>7706</v>
      </c>
      <c r="G1026" s="17" t="s">
        <v>14</v>
      </c>
    </row>
    <row r="1027" ht="15.75" customHeight="1">
      <c r="A1027" s="8" t="s">
        <v>7707</v>
      </c>
      <c r="B1027" s="9" t="s">
        <v>7708</v>
      </c>
      <c r="C1027" s="10" t="s">
        <v>7709</v>
      </c>
      <c r="D1027" s="10" t="s">
        <v>7710</v>
      </c>
      <c r="E1027" s="10" t="s">
        <v>7711</v>
      </c>
      <c r="F1027" s="10" t="s">
        <v>7712</v>
      </c>
      <c r="G1027" s="17" t="s">
        <v>14</v>
      </c>
    </row>
    <row r="1028" ht="15.75" customHeight="1">
      <c r="A1028" s="8" t="s">
        <v>10339</v>
      </c>
      <c r="B1028" s="9" t="s">
        <v>10340</v>
      </c>
      <c r="C1028" s="10" t="s">
        <v>10341</v>
      </c>
      <c r="D1028" s="10" t="s">
        <v>10342</v>
      </c>
      <c r="E1028" s="10" t="s">
        <v>10343</v>
      </c>
      <c r="F1028" s="10" t="s">
        <v>10344</v>
      </c>
      <c r="G1028" s="17" t="s">
        <v>14</v>
      </c>
    </row>
    <row r="1029" ht="15.75" customHeight="1">
      <c r="A1029" s="8" t="s">
        <v>10345</v>
      </c>
      <c r="B1029" s="9" t="s">
        <v>10346</v>
      </c>
      <c r="C1029" s="10" t="s">
        <v>10335</v>
      </c>
      <c r="D1029" s="10" t="s">
        <v>10347</v>
      </c>
      <c r="E1029" s="10" t="s">
        <v>10348</v>
      </c>
      <c r="F1029" s="10" t="s">
        <v>10349</v>
      </c>
      <c r="G1029" s="17" t="s">
        <v>14</v>
      </c>
    </row>
    <row r="1030" ht="15.75" customHeight="1">
      <c r="A1030" s="8" t="s">
        <v>7719</v>
      </c>
      <c r="B1030" s="9" t="s">
        <v>7720</v>
      </c>
      <c r="C1030" s="10" t="s">
        <v>7721</v>
      </c>
      <c r="D1030" s="10" t="s">
        <v>7722</v>
      </c>
      <c r="E1030" s="10" t="s">
        <v>7723</v>
      </c>
      <c r="F1030" s="10" t="s">
        <v>7724</v>
      </c>
      <c r="G1030" s="17" t="s">
        <v>14</v>
      </c>
    </row>
    <row r="1031" ht="15.75" customHeight="1">
      <c r="A1031" s="8" t="s">
        <v>7725</v>
      </c>
      <c r="B1031" s="9" t="s">
        <v>7726</v>
      </c>
      <c r="C1031" s="10" t="s">
        <v>7727</v>
      </c>
      <c r="D1031" s="10" t="s">
        <v>7728</v>
      </c>
      <c r="E1031" s="10" t="s">
        <v>7729</v>
      </c>
      <c r="F1031" s="10" t="s">
        <v>7730</v>
      </c>
      <c r="G1031" s="17" t="s">
        <v>14</v>
      </c>
    </row>
    <row r="1032" ht="15.75" customHeight="1">
      <c r="A1032" s="8" t="s">
        <v>7731</v>
      </c>
      <c r="B1032" s="9" t="s">
        <v>7732</v>
      </c>
      <c r="C1032" s="10" t="s">
        <v>7733</v>
      </c>
      <c r="D1032" s="10" t="s">
        <v>7734</v>
      </c>
      <c r="E1032" s="10" t="s">
        <v>7735</v>
      </c>
      <c r="F1032" s="10" t="s">
        <v>7736</v>
      </c>
      <c r="G1032" s="17" t="s">
        <v>14</v>
      </c>
    </row>
    <row r="1033" ht="15.75" customHeight="1">
      <c r="A1033" s="8" t="s">
        <v>10350</v>
      </c>
      <c r="B1033" s="9" t="s">
        <v>10351</v>
      </c>
      <c r="C1033" s="10" t="s">
        <v>7285</v>
      </c>
      <c r="D1033" s="10" t="s">
        <v>10352</v>
      </c>
      <c r="E1033" s="10" t="s">
        <v>10353</v>
      </c>
      <c r="F1033" s="10" t="s">
        <v>10354</v>
      </c>
      <c r="G1033" s="17" t="s">
        <v>14</v>
      </c>
    </row>
    <row r="1034" ht="15.75" customHeight="1">
      <c r="A1034" s="8" t="s">
        <v>7743</v>
      </c>
      <c r="B1034" s="9" t="s">
        <v>7744</v>
      </c>
      <c r="C1034" s="10" t="s">
        <v>7745</v>
      </c>
      <c r="D1034" s="10" t="s">
        <v>7746</v>
      </c>
      <c r="E1034" s="10" t="s">
        <v>7747</v>
      </c>
      <c r="F1034" s="10" t="s">
        <v>7748</v>
      </c>
      <c r="G1034" s="17" t="s">
        <v>14</v>
      </c>
    </row>
    <row r="1035" ht="15.75" customHeight="1">
      <c r="A1035" s="8" t="s">
        <v>7755</v>
      </c>
      <c r="B1035" s="9" t="s">
        <v>7756</v>
      </c>
      <c r="C1035" s="10" t="s">
        <v>7757</v>
      </c>
      <c r="D1035" s="10" t="s">
        <v>7758</v>
      </c>
      <c r="E1035" s="10" t="s">
        <v>7759</v>
      </c>
      <c r="F1035" s="10" t="s">
        <v>7760</v>
      </c>
      <c r="G1035" s="17" t="s">
        <v>104</v>
      </c>
    </row>
    <row r="1036" ht="15.75" customHeight="1">
      <c r="A1036" s="8" t="s">
        <v>7767</v>
      </c>
      <c r="B1036" s="9" t="s">
        <v>7768</v>
      </c>
      <c r="C1036" s="10" t="s">
        <v>6381</v>
      </c>
      <c r="D1036" s="10" t="s">
        <v>7769</v>
      </c>
      <c r="E1036" s="10" t="s">
        <v>7770</v>
      </c>
      <c r="F1036" s="10" t="s">
        <v>7771</v>
      </c>
      <c r="G1036" s="17" t="s">
        <v>14</v>
      </c>
    </row>
    <row r="1037" ht="15.75" customHeight="1">
      <c r="A1037" s="8" t="s">
        <v>7772</v>
      </c>
      <c r="B1037" s="9" t="s">
        <v>7773</v>
      </c>
      <c r="C1037" s="10" t="s">
        <v>7774</v>
      </c>
      <c r="D1037" s="10" t="s">
        <v>7775</v>
      </c>
      <c r="E1037" s="10" t="s">
        <v>7776</v>
      </c>
      <c r="F1037" s="10" t="s">
        <v>7777</v>
      </c>
      <c r="G1037" s="17" t="s">
        <v>14</v>
      </c>
    </row>
    <row r="1038" ht="15.75" customHeight="1">
      <c r="A1038" s="8" t="s">
        <v>7778</v>
      </c>
      <c r="B1038" s="9" t="s">
        <v>7779</v>
      </c>
      <c r="C1038" s="10" t="s">
        <v>7780</v>
      </c>
      <c r="D1038" s="10" t="s">
        <v>7781</v>
      </c>
      <c r="E1038" s="10" t="s">
        <v>7782</v>
      </c>
      <c r="F1038" s="10" t="s">
        <v>7783</v>
      </c>
      <c r="G1038" s="17" t="s">
        <v>104</v>
      </c>
    </row>
    <row r="1039" ht="15.75" customHeight="1">
      <c r="A1039" s="8" t="s">
        <v>7784</v>
      </c>
      <c r="B1039" s="9" t="s">
        <v>7785</v>
      </c>
      <c r="C1039" s="10" t="s">
        <v>7786</v>
      </c>
      <c r="D1039" s="10" t="s">
        <v>7787</v>
      </c>
      <c r="E1039" s="10" t="s">
        <v>7788</v>
      </c>
      <c r="F1039" s="10" t="s">
        <v>7789</v>
      </c>
      <c r="G1039" s="17" t="s">
        <v>14</v>
      </c>
    </row>
    <row r="1040" ht="15.75" customHeight="1">
      <c r="A1040" s="8" t="s">
        <v>7796</v>
      </c>
      <c r="B1040" s="9" t="s">
        <v>7797</v>
      </c>
      <c r="C1040" s="10" t="s">
        <v>7798</v>
      </c>
      <c r="D1040" s="10" t="s">
        <v>7799</v>
      </c>
      <c r="E1040" s="10" t="s">
        <v>7800</v>
      </c>
      <c r="F1040" s="10" t="s">
        <v>7801</v>
      </c>
      <c r="G1040" s="17" t="s">
        <v>14</v>
      </c>
    </row>
    <row r="1041" ht="15.75" customHeight="1">
      <c r="A1041" s="8" t="s">
        <v>7802</v>
      </c>
      <c r="B1041" s="9" t="s">
        <v>7803</v>
      </c>
      <c r="C1041" s="10" t="s">
        <v>7804</v>
      </c>
      <c r="D1041" s="10" t="s">
        <v>7805</v>
      </c>
      <c r="E1041" s="10" t="s">
        <v>7806</v>
      </c>
      <c r="F1041" s="10" t="s">
        <v>7807</v>
      </c>
      <c r="G1041" s="17" t="s">
        <v>14</v>
      </c>
    </row>
    <row r="1042" ht="15.75" customHeight="1">
      <c r="A1042" s="8" t="s">
        <v>7808</v>
      </c>
      <c r="B1042" s="9" t="s">
        <v>7809</v>
      </c>
      <c r="C1042" s="10" t="s">
        <v>7810</v>
      </c>
      <c r="D1042" s="10" t="s">
        <v>7811</v>
      </c>
      <c r="E1042" s="10" t="s">
        <v>7812</v>
      </c>
      <c r="F1042" s="10" t="s">
        <v>7813</v>
      </c>
      <c r="G1042" s="17" t="s">
        <v>14</v>
      </c>
    </row>
    <row r="1043" ht="15.75" customHeight="1">
      <c r="A1043" s="8" t="s">
        <v>7825</v>
      </c>
      <c r="B1043" s="9" t="s">
        <v>7826</v>
      </c>
      <c r="C1043" s="10" t="s">
        <v>7827</v>
      </c>
      <c r="D1043" s="10" t="s">
        <v>7828</v>
      </c>
      <c r="E1043" s="10" t="s">
        <v>7829</v>
      </c>
      <c r="F1043" s="10" t="s">
        <v>7830</v>
      </c>
      <c r="G1043" s="17" t="s">
        <v>104</v>
      </c>
    </row>
    <row r="1044" ht="15.75" customHeight="1">
      <c r="A1044" s="8" t="s">
        <v>7831</v>
      </c>
      <c r="B1044" s="9" t="s">
        <v>7832</v>
      </c>
      <c r="C1044" s="10" t="s">
        <v>7833</v>
      </c>
      <c r="D1044" s="10" t="s">
        <v>7834</v>
      </c>
      <c r="E1044" s="10" t="s">
        <v>7835</v>
      </c>
      <c r="F1044" s="10" t="s">
        <v>7836</v>
      </c>
      <c r="G1044" s="17" t="s">
        <v>14</v>
      </c>
    </row>
    <row r="1045" ht="15.75" customHeight="1">
      <c r="A1045" s="8" t="s">
        <v>10355</v>
      </c>
      <c r="B1045" s="9" t="s">
        <v>10356</v>
      </c>
      <c r="C1045" s="10" t="s">
        <v>10357</v>
      </c>
      <c r="D1045" s="10" t="s">
        <v>10358</v>
      </c>
      <c r="E1045" s="10" t="s">
        <v>10359</v>
      </c>
      <c r="F1045" s="10" t="s">
        <v>10360</v>
      </c>
      <c r="G1045" s="17" t="s">
        <v>14</v>
      </c>
    </row>
    <row r="1046" ht="15.75" customHeight="1">
      <c r="A1046" s="8" t="s">
        <v>7849</v>
      </c>
      <c r="B1046" s="9" t="s">
        <v>7850</v>
      </c>
      <c r="C1046" s="10" t="s">
        <v>7851</v>
      </c>
      <c r="D1046" s="10" t="s">
        <v>7852</v>
      </c>
      <c r="E1046" s="10" t="s">
        <v>7853</v>
      </c>
      <c r="F1046" s="10" t="s">
        <v>7854</v>
      </c>
      <c r="G1046" s="17" t="s">
        <v>14</v>
      </c>
    </row>
    <row r="1047" ht="15.75" customHeight="1">
      <c r="A1047" s="8" t="s">
        <v>7855</v>
      </c>
      <c r="B1047" s="9" t="s">
        <v>7856</v>
      </c>
      <c r="C1047" s="10" t="s">
        <v>7221</v>
      </c>
      <c r="D1047" s="10" t="s">
        <v>7857</v>
      </c>
      <c r="E1047" s="10" t="s">
        <v>7858</v>
      </c>
      <c r="F1047" s="10" t="s">
        <v>7859</v>
      </c>
      <c r="G1047" s="17" t="s">
        <v>104</v>
      </c>
    </row>
    <row r="1048" ht="15.75" customHeight="1">
      <c r="A1048" s="8" t="s">
        <v>7860</v>
      </c>
      <c r="B1048" s="9" t="s">
        <v>7861</v>
      </c>
      <c r="C1048" s="10" t="s">
        <v>7862</v>
      </c>
      <c r="D1048" s="10" t="s">
        <v>7863</v>
      </c>
      <c r="E1048" s="10" t="s">
        <v>7864</v>
      </c>
      <c r="F1048" s="10" t="s">
        <v>7865</v>
      </c>
      <c r="G1048" s="17" t="s">
        <v>14</v>
      </c>
    </row>
    <row r="1049" ht="15.75" customHeight="1">
      <c r="A1049" s="8" t="s">
        <v>7872</v>
      </c>
      <c r="B1049" s="9" t="s">
        <v>7873</v>
      </c>
      <c r="C1049" s="10" t="s">
        <v>7874</v>
      </c>
      <c r="D1049" s="10" t="s">
        <v>7875</v>
      </c>
      <c r="E1049" s="10" t="s">
        <v>7876</v>
      </c>
      <c r="F1049" s="10" t="s">
        <v>7877</v>
      </c>
      <c r="G1049" s="17" t="s">
        <v>14</v>
      </c>
    </row>
    <row r="1050" ht="15.75" customHeight="1">
      <c r="A1050" s="8" t="s">
        <v>10361</v>
      </c>
      <c r="B1050" s="9" t="s">
        <v>10362</v>
      </c>
      <c r="C1050" s="10" t="s">
        <v>10363</v>
      </c>
      <c r="D1050" s="10" t="s">
        <v>10364</v>
      </c>
      <c r="E1050" s="10" t="s">
        <v>10365</v>
      </c>
      <c r="F1050" s="10" t="s">
        <v>10366</v>
      </c>
      <c r="G1050" s="17" t="s">
        <v>14</v>
      </c>
    </row>
    <row r="1051" ht="15.75" customHeight="1">
      <c r="A1051" s="8" t="s">
        <v>7878</v>
      </c>
      <c r="B1051" s="9" t="s">
        <v>7879</v>
      </c>
      <c r="C1051" s="10" t="s">
        <v>7880</v>
      </c>
      <c r="D1051" s="10" t="s">
        <v>7881</v>
      </c>
      <c r="E1051" s="10" t="s">
        <v>7882</v>
      </c>
      <c r="F1051" s="10" t="s">
        <v>7883</v>
      </c>
      <c r="G1051" s="17" t="s">
        <v>14</v>
      </c>
    </row>
    <row r="1052" ht="15.75" customHeight="1">
      <c r="A1052" s="8" t="s">
        <v>7895</v>
      </c>
      <c r="B1052" s="9" t="s">
        <v>7896</v>
      </c>
      <c r="C1052" s="10" t="s">
        <v>7897</v>
      </c>
      <c r="D1052" s="10" t="s">
        <v>7898</v>
      </c>
      <c r="E1052" s="10" t="s">
        <v>7899</v>
      </c>
      <c r="F1052" s="10" t="s">
        <v>7900</v>
      </c>
      <c r="G1052" s="17" t="s">
        <v>104</v>
      </c>
    </row>
    <row r="1053" ht="15.75" customHeight="1">
      <c r="A1053" s="8" t="s">
        <v>7901</v>
      </c>
      <c r="B1053" s="9" t="s">
        <v>7902</v>
      </c>
      <c r="C1053" s="10" t="s">
        <v>7903</v>
      </c>
      <c r="D1053" s="10" t="s">
        <v>7904</v>
      </c>
      <c r="E1053" s="10" t="s">
        <v>7905</v>
      </c>
      <c r="F1053" s="10" t="s">
        <v>7906</v>
      </c>
      <c r="G1053" s="17" t="s">
        <v>104</v>
      </c>
    </row>
    <row r="1054" ht="15.75" customHeight="1">
      <c r="A1054" s="8" t="s">
        <v>7907</v>
      </c>
      <c r="B1054" s="9" t="s">
        <v>7908</v>
      </c>
      <c r="C1054" s="10" t="s">
        <v>7909</v>
      </c>
      <c r="D1054" s="10" t="s">
        <v>7910</v>
      </c>
      <c r="E1054" s="10" t="s">
        <v>7911</v>
      </c>
      <c r="F1054" s="10" t="s">
        <v>7912</v>
      </c>
      <c r="G1054" s="17" t="s">
        <v>14</v>
      </c>
    </row>
    <row r="1055" ht="15.75" customHeight="1">
      <c r="A1055" s="8" t="s">
        <v>7913</v>
      </c>
      <c r="B1055" s="9" t="s">
        <v>7914</v>
      </c>
      <c r="C1055" s="10" t="s">
        <v>7915</v>
      </c>
      <c r="D1055" s="10" t="s">
        <v>7916</v>
      </c>
      <c r="E1055" s="10" t="s">
        <v>7917</v>
      </c>
      <c r="F1055" s="10" t="s">
        <v>7918</v>
      </c>
      <c r="G1055" s="17" t="s">
        <v>104</v>
      </c>
    </row>
    <row r="1056" ht="15.75" customHeight="1">
      <c r="A1056" s="8" t="s">
        <v>7931</v>
      </c>
      <c r="B1056" s="9" t="s">
        <v>7932</v>
      </c>
      <c r="C1056" s="10" t="s">
        <v>7933</v>
      </c>
      <c r="D1056" s="10" t="s">
        <v>7934</v>
      </c>
      <c r="E1056" s="10" t="s">
        <v>7935</v>
      </c>
      <c r="F1056" s="10" t="s">
        <v>7936</v>
      </c>
      <c r="G1056" s="17" t="s">
        <v>14</v>
      </c>
    </row>
    <row r="1057" ht="15.75" customHeight="1">
      <c r="A1057" s="8" t="s">
        <v>7937</v>
      </c>
      <c r="B1057" s="9" t="s">
        <v>7938</v>
      </c>
      <c r="C1057" s="10" t="s">
        <v>7939</v>
      </c>
      <c r="D1057" s="10" t="s">
        <v>7940</v>
      </c>
      <c r="E1057" s="10" t="s">
        <v>7941</v>
      </c>
      <c r="F1057" s="10" t="s">
        <v>7942</v>
      </c>
      <c r="G1057" s="17" t="s">
        <v>14</v>
      </c>
    </row>
    <row r="1058" ht="15.75" customHeight="1">
      <c r="A1058" s="8" t="s">
        <v>7943</v>
      </c>
      <c r="B1058" s="9" t="s">
        <v>7944</v>
      </c>
      <c r="C1058" s="10" t="s">
        <v>7945</v>
      </c>
      <c r="D1058" s="10" t="s">
        <v>7946</v>
      </c>
      <c r="E1058" s="10" t="s">
        <v>7947</v>
      </c>
      <c r="F1058" s="10" t="s">
        <v>7948</v>
      </c>
      <c r="G1058" s="17" t="s">
        <v>14</v>
      </c>
    </row>
    <row r="1059" ht="15.75" customHeight="1">
      <c r="A1059" s="8" t="s">
        <v>7955</v>
      </c>
      <c r="B1059" s="9" t="s">
        <v>7956</v>
      </c>
      <c r="C1059" s="10" t="s">
        <v>7957</v>
      </c>
      <c r="D1059" s="10" t="s">
        <v>7958</v>
      </c>
      <c r="E1059" s="10" t="s">
        <v>7959</v>
      </c>
      <c r="F1059" s="10" t="s">
        <v>7960</v>
      </c>
      <c r="G1059" s="17" t="s">
        <v>14</v>
      </c>
    </row>
    <row r="1060" ht="15.75" customHeight="1">
      <c r="A1060" s="8" t="s">
        <v>7961</v>
      </c>
      <c r="B1060" s="9" t="s">
        <v>7962</v>
      </c>
      <c r="C1060" s="10" t="s">
        <v>7963</v>
      </c>
      <c r="D1060" s="10" t="s">
        <v>7964</v>
      </c>
      <c r="E1060" s="10" t="s">
        <v>7965</v>
      </c>
      <c r="F1060" s="10" t="s">
        <v>7966</v>
      </c>
      <c r="G1060" s="17" t="s">
        <v>14</v>
      </c>
    </row>
    <row r="1061" ht="15.75" customHeight="1">
      <c r="A1061" s="8" t="s">
        <v>7967</v>
      </c>
      <c r="B1061" s="9" t="s">
        <v>7968</v>
      </c>
      <c r="C1061" s="10" t="s">
        <v>7969</v>
      </c>
      <c r="D1061" s="10" t="s">
        <v>7970</v>
      </c>
      <c r="E1061" s="10" t="s">
        <v>7971</v>
      </c>
      <c r="F1061" s="10" t="s">
        <v>7972</v>
      </c>
      <c r="G1061" s="17" t="s">
        <v>14</v>
      </c>
    </row>
    <row r="1062" ht="15.75" customHeight="1">
      <c r="A1062" s="8" t="s">
        <v>7973</v>
      </c>
      <c r="B1062" s="9" t="s">
        <v>7974</v>
      </c>
      <c r="C1062" s="10" t="s">
        <v>1726</v>
      </c>
      <c r="D1062" s="10" t="s">
        <v>7975</v>
      </c>
      <c r="E1062" s="10" t="s">
        <v>7976</v>
      </c>
      <c r="F1062" s="10" t="s">
        <v>7977</v>
      </c>
      <c r="G1062" s="17" t="s">
        <v>14</v>
      </c>
    </row>
    <row r="1063" ht="15.75" customHeight="1">
      <c r="A1063" s="8" t="s">
        <v>7990</v>
      </c>
      <c r="B1063" s="9" t="s">
        <v>7991</v>
      </c>
      <c r="C1063" s="10" t="s">
        <v>7992</v>
      </c>
      <c r="D1063" s="10" t="s">
        <v>7993</v>
      </c>
      <c r="E1063" s="10" t="s">
        <v>7994</v>
      </c>
      <c r="F1063" s="10" t="s">
        <v>7995</v>
      </c>
      <c r="G1063" s="17" t="s">
        <v>14</v>
      </c>
    </row>
    <row r="1064" ht="15.75" customHeight="1">
      <c r="A1064" s="8" t="s">
        <v>7996</v>
      </c>
      <c r="B1064" s="9" t="s">
        <v>7997</v>
      </c>
      <c r="C1064" s="10" t="s">
        <v>7998</v>
      </c>
      <c r="D1064" s="10" t="s">
        <v>7999</v>
      </c>
      <c r="E1064" s="10" t="s">
        <v>8000</v>
      </c>
      <c r="F1064" s="10" t="s">
        <v>8001</v>
      </c>
      <c r="G1064" s="17" t="s">
        <v>14</v>
      </c>
    </row>
    <row r="1065" ht="15.75" customHeight="1">
      <c r="A1065" s="8" t="s">
        <v>8002</v>
      </c>
      <c r="B1065" s="9" t="s">
        <v>8003</v>
      </c>
      <c r="C1065" s="10" t="s">
        <v>8004</v>
      </c>
      <c r="D1065" s="10" t="s">
        <v>8005</v>
      </c>
      <c r="E1065" s="10" t="s">
        <v>8006</v>
      </c>
      <c r="F1065" s="10" t="s">
        <v>8007</v>
      </c>
      <c r="G1065" s="17" t="s">
        <v>14</v>
      </c>
    </row>
    <row r="1066" ht="15.75" customHeight="1">
      <c r="A1066" s="8" t="s">
        <v>8020</v>
      </c>
      <c r="B1066" s="9" t="s">
        <v>8021</v>
      </c>
      <c r="C1066" s="10" t="s">
        <v>8022</v>
      </c>
      <c r="D1066" s="10" t="s">
        <v>8023</v>
      </c>
      <c r="E1066" s="10" t="s">
        <v>8024</v>
      </c>
      <c r="F1066" s="10" t="s">
        <v>8025</v>
      </c>
      <c r="G1066" s="17" t="s">
        <v>14</v>
      </c>
    </row>
    <row r="1067" ht="15.75" customHeight="1">
      <c r="A1067" s="8" t="s">
        <v>10367</v>
      </c>
      <c r="B1067" s="9" t="s">
        <v>10368</v>
      </c>
      <c r="C1067" s="10" t="s">
        <v>5021</v>
      </c>
      <c r="D1067" s="10" t="s">
        <v>10369</v>
      </c>
      <c r="E1067" s="10" t="s">
        <v>10370</v>
      </c>
      <c r="F1067" s="10" t="s">
        <v>10371</v>
      </c>
      <c r="G1067" s="17" t="s">
        <v>14</v>
      </c>
    </row>
    <row r="1068" ht="15.75" customHeight="1">
      <c r="A1068" s="8" t="s">
        <v>8026</v>
      </c>
      <c r="B1068" s="9" t="s">
        <v>8027</v>
      </c>
      <c r="C1068" s="10" t="s">
        <v>8028</v>
      </c>
      <c r="D1068" s="10" t="s">
        <v>8029</v>
      </c>
      <c r="E1068" s="10" t="s">
        <v>8030</v>
      </c>
      <c r="F1068" s="10" t="s">
        <v>8031</v>
      </c>
      <c r="G1068" s="17" t="s">
        <v>14</v>
      </c>
    </row>
    <row r="1069" ht="15.75" customHeight="1">
      <c r="A1069" s="8" t="s">
        <v>10372</v>
      </c>
      <c r="B1069" s="9" t="s">
        <v>10373</v>
      </c>
      <c r="C1069" s="10" t="s">
        <v>10374</v>
      </c>
      <c r="D1069" s="10" t="s">
        <v>10375</v>
      </c>
      <c r="E1069" s="10" t="s">
        <v>10376</v>
      </c>
      <c r="F1069" s="10" t="s">
        <v>10377</v>
      </c>
      <c r="G1069" s="17" t="s">
        <v>14</v>
      </c>
    </row>
    <row r="1070" ht="15.75" customHeight="1">
      <c r="A1070" s="8" t="s">
        <v>10378</v>
      </c>
      <c r="B1070" s="9" t="s">
        <v>10379</v>
      </c>
      <c r="C1070" s="10" t="s">
        <v>10380</v>
      </c>
      <c r="D1070" s="10" t="s">
        <v>10381</v>
      </c>
      <c r="E1070" s="10" t="s">
        <v>10382</v>
      </c>
      <c r="F1070" s="10" t="s">
        <v>10383</v>
      </c>
      <c r="G1070" s="17" t="s">
        <v>14</v>
      </c>
    </row>
    <row r="1071" ht="15.75" customHeight="1">
      <c r="A1071" s="8" t="s">
        <v>8032</v>
      </c>
      <c r="B1071" s="9" t="s">
        <v>8033</v>
      </c>
      <c r="C1071" s="10" t="s">
        <v>8034</v>
      </c>
      <c r="D1071" s="10" t="s">
        <v>8035</v>
      </c>
      <c r="E1071" s="10" t="s">
        <v>8036</v>
      </c>
      <c r="F1071" s="10" t="s">
        <v>8037</v>
      </c>
      <c r="G1071" s="17" t="s">
        <v>14</v>
      </c>
    </row>
    <row r="1072" ht="15.75" customHeight="1">
      <c r="A1072" s="8" t="s">
        <v>8038</v>
      </c>
      <c r="B1072" s="9" t="s">
        <v>8039</v>
      </c>
      <c r="C1072" s="10" t="s">
        <v>8040</v>
      </c>
      <c r="D1072" s="10" t="s">
        <v>8041</v>
      </c>
      <c r="E1072" s="10" t="s">
        <v>8042</v>
      </c>
      <c r="F1072" s="10" t="s">
        <v>8043</v>
      </c>
      <c r="G1072" s="17" t="s">
        <v>14</v>
      </c>
    </row>
    <row r="1073" ht="15.75" customHeight="1">
      <c r="A1073" s="8" t="s">
        <v>8044</v>
      </c>
      <c r="B1073" s="9" t="s">
        <v>8045</v>
      </c>
      <c r="C1073" s="10" t="s">
        <v>8046</v>
      </c>
      <c r="D1073" s="10" t="s">
        <v>8047</v>
      </c>
      <c r="E1073" s="10" t="s">
        <v>8048</v>
      </c>
      <c r="F1073" s="10" t="s">
        <v>8049</v>
      </c>
      <c r="G1073" s="17" t="s">
        <v>14</v>
      </c>
    </row>
    <row r="1074" ht="15.75" customHeight="1">
      <c r="A1074" s="8" t="s">
        <v>8056</v>
      </c>
      <c r="B1074" s="9" t="s">
        <v>8057</v>
      </c>
      <c r="C1074" s="10" t="s">
        <v>8058</v>
      </c>
      <c r="D1074" s="10" t="s">
        <v>8059</v>
      </c>
      <c r="E1074" s="10" t="s">
        <v>8060</v>
      </c>
      <c r="F1074" s="10" t="s">
        <v>8061</v>
      </c>
      <c r="G1074" s="17" t="s">
        <v>14</v>
      </c>
    </row>
    <row r="1075" ht="15.75" customHeight="1">
      <c r="A1075" s="8" t="s">
        <v>8068</v>
      </c>
      <c r="B1075" s="9" t="s">
        <v>8069</v>
      </c>
      <c r="C1075" s="10" t="s">
        <v>8070</v>
      </c>
      <c r="D1075" s="10" t="s">
        <v>8071</v>
      </c>
      <c r="E1075" s="10" t="s">
        <v>8072</v>
      </c>
      <c r="F1075" s="10" t="s">
        <v>8073</v>
      </c>
      <c r="G1075" s="17" t="s">
        <v>104</v>
      </c>
    </row>
    <row r="1076" ht="15.75" customHeight="1">
      <c r="A1076" s="8" t="s">
        <v>8074</v>
      </c>
      <c r="B1076" s="9" t="s">
        <v>8075</v>
      </c>
      <c r="C1076" s="10" t="s">
        <v>8076</v>
      </c>
      <c r="D1076" s="10" t="s">
        <v>8077</v>
      </c>
      <c r="E1076" s="10" t="s">
        <v>8078</v>
      </c>
      <c r="F1076" s="10" t="s">
        <v>8079</v>
      </c>
      <c r="G1076" s="17" t="s">
        <v>14</v>
      </c>
    </row>
    <row r="1077" ht="15.75" customHeight="1">
      <c r="A1077" s="8" t="s">
        <v>8080</v>
      </c>
      <c r="B1077" s="9" t="s">
        <v>8081</v>
      </c>
      <c r="C1077" s="10" t="s">
        <v>8082</v>
      </c>
      <c r="D1077" s="10" t="s">
        <v>8083</v>
      </c>
      <c r="E1077" s="10" t="s">
        <v>8084</v>
      </c>
      <c r="F1077" s="10" t="s">
        <v>8085</v>
      </c>
      <c r="G1077" s="17" t="s">
        <v>14</v>
      </c>
    </row>
    <row r="1078" ht="15.75" customHeight="1">
      <c r="A1078" s="8" t="s">
        <v>10384</v>
      </c>
      <c r="B1078" s="9" t="s">
        <v>10385</v>
      </c>
      <c r="C1078" s="10" t="s">
        <v>10386</v>
      </c>
      <c r="D1078" s="10" t="s">
        <v>10387</v>
      </c>
      <c r="E1078" s="10" t="s">
        <v>10388</v>
      </c>
      <c r="F1078" s="10" t="s">
        <v>10389</v>
      </c>
      <c r="G1078" s="17" t="s">
        <v>14</v>
      </c>
    </row>
    <row r="1079" ht="15.75" customHeight="1">
      <c r="A1079" s="8" t="s">
        <v>8086</v>
      </c>
      <c r="B1079" s="9" t="s">
        <v>8087</v>
      </c>
      <c r="C1079" s="10" t="s">
        <v>8088</v>
      </c>
      <c r="D1079" s="10" t="s">
        <v>8089</v>
      </c>
      <c r="E1079" s="10" t="s">
        <v>8090</v>
      </c>
      <c r="F1079" s="10" t="s">
        <v>8091</v>
      </c>
      <c r="G1079" s="17" t="s">
        <v>14</v>
      </c>
    </row>
    <row r="1080" ht="15.75" customHeight="1">
      <c r="A1080" s="8" t="s">
        <v>8119</v>
      </c>
      <c r="B1080" s="9" t="s">
        <v>8120</v>
      </c>
      <c r="C1080" s="10" t="s">
        <v>8121</v>
      </c>
      <c r="D1080" s="10" t="s">
        <v>8122</v>
      </c>
      <c r="E1080" s="10" t="s">
        <v>8123</v>
      </c>
      <c r="F1080" s="10" t="s">
        <v>8124</v>
      </c>
      <c r="G1080" s="17" t="s">
        <v>14</v>
      </c>
    </row>
    <row r="1081" ht="15.75" customHeight="1">
      <c r="A1081" s="8" t="s">
        <v>8125</v>
      </c>
      <c r="B1081" s="9" t="s">
        <v>8126</v>
      </c>
      <c r="C1081" s="10" t="s">
        <v>1476</v>
      </c>
      <c r="D1081" s="10" t="s">
        <v>8127</v>
      </c>
      <c r="E1081" s="10" t="s">
        <v>8128</v>
      </c>
      <c r="F1081" s="10" t="s">
        <v>8129</v>
      </c>
      <c r="G1081" s="17" t="s">
        <v>14</v>
      </c>
    </row>
    <row r="1082" ht="15.75" customHeight="1">
      <c r="A1082" s="8" t="s">
        <v>8130</v>
      </c>
      <c r="B1082" s="9" t="s">
        <v>8131</v>
      </c>
      <c r="C1082" s="10" t="s">
        <v>8132</v>
      </c>
      <c r="D1082" s="10" t="s">
        <v>8133</v>
      </c>
      <c r="E1082" s="10" t="s">
        <v>8134</v>
      </c>
      <c r="F1082" s="10" t="s">
        <v>8135</v>
      </c>
      <c r="G1082" s="17" t="s">
        <v>14</v>
      </c>
    </row>
    <row r="1083" ht="15.75" customHeight="1">
      <c r="A1083" s="8" t="s">
        <v>8136</v>
      </c>
      <c r="B1083" s="9" t="s">
        <v>8137</v>
      </c>
      <c r="C1083" s="10" t="s">
        <v>8138</v>
      </c>
      <c r="D1083" s="10" t="s">
        <v>8139</v>
      </c>
      <c r="E1083" s="10" t="s">
        <v>8140</v>
      </c>
      <c r="F1083" s="10" t="s">
        <v>8141</v>
      </c>
      <c r="G1083" s="17" t="s">
        <v>14</v>
      </c>
    </row>
    <row r="1084" ht="15.75" customHeight="1">
      <c r="A1084" s="8" t="s">
        <v>8142</v>
      </c>
      <c r="B1084" s="9" t="s">
        <v>8143</v>
      </c>
      <c r="C1084" s="10" t="s">
        <v>8144</v>
      </c>
      <c r="D1084" s="10" t="s">
        <v>8145</v>
      </c>
      <c r="E1084" s="10" t="s">
        <v>8146</v>
      </c>
      <c r="F1084" s="10" t="s">
        <v>8147</v>
      </c>
      <c r="G1084" s="17" t="s">
        <v>14</v>
      </c>
    </row>
    <row r="1085" ht="15.75" customHeight="1">
      <c r="A1085" s="8" t="s">
        <v>8148</v>
      </c>
      <c r="B1085" s="9" t="s">
        <v>8149</v>
      </c>
      <c r="C1085" s="10" t="s">
        <v>8150</v>
      </c>
      <c r="D1085" s="10" t="s">
        <v>8151</v>
      </c>
      <c r="E1085" s="10" t="s">
        <v>8152</v>
      </c>
      <c r="F1085" s="10" t="s">
        <v>8153</v>
      </c>
      <c r="G1085" s="17" t="s">
        <v>14</v>
      </c>
    </row>
    <row r="1086" ht="15.75" customHeight="1">
      <c r="A1086" s="8" t="s">
        <v>8154</v>
      </c>
      <c r="B1086" s="9" t="s">
        <v>8155</v>
      </c>
      <c r="C1086" s="10" t="s">
        <v>8156</v>
      </c>
      <c r="D1086" s="10" t="s">
        <v>8157</v>
      </c>
      <c r="E1086" s="10" t="s">
        <v>8158</v>
      </c>
      <c r="F1086" s="10" t="s">
        <v>8159</v>
      </c>
      <c r="G1086" s="17" t="s">
        <v>14</v>
      </c>
    </row>
    <row r="1087" ht="15.75" customHeight="1">
      <c r="A1087" s="8" t="s">
        <v>8172</v>
      </c>
      <c r="B1087" s="9" t="s">
        <v>8173</v>
      </c>
      <c r="C1087" s="10" t="s">
        <v>8174</v>
      </c>
      <c r="D1087" s="10" t="s">
        <v>8175</v>
      </c>
      <c r="E1087" s="10" t="s">
        <v>8176</v>
      </c>
      <c r="F1087" s="10" t="s">
        <v>8177</v>
      </c>
      <c r="G1087" s="17" t="s">
        <v>104</v>
      </c>
    </row>
    <row r="1088" ht="15.75" customHeight="1">
      <c r="A1088" s="8" t="s">
        <v>8178</v>
      </c>
      <c r="B1088" s="9" t="s">
        <v>8179</v>
      </c>
      <c r="C1088" s="10" t="s">
        <v>8180</v>
      </c>
      <c r="D1088" s="10" t="s">
        <v>8181</v>
      </c>
      <c r="E1088" s="10" t="s">
        <v>8182</v>
      </c>
      <c r="F1088" s="10" t="s">
        <v>8183</v>
      </c>
      <c r="G1088" s="17" t="s">
        <v>14</v>
      </c>
    </row>
    <row r="1089" ht="15.75" customHeight="1">
      <c r="A1089" s="8" t="s">
        <v>8184</v>
      </c>
      <c r="B1089" s="9" t="s">
        <v>8185</v>
      </c>
      <c r="C1089" s="10" t="s">
        <v>8186</v>
      </c>
      <c r="D1089" s="10" t="s">
        <v>8187</v>
      </c>
      <c r="E1089" s="10" t="s">
        <v>8188</v>
      </c>
      <c r="F1089" s="10" t="s">
        <v>8189</v>
      </c>
      <c r="G1089" s="17" t="s">
        <v>14</v>
      </c>
    </row>
    <row r="1090" ht="15.75" customHeight="1">
      <c r="A1090" s="8" t="s">
        <v>8202</v>
      </c>
      <c r="B1090" s="9" t="s">
        <v>8203</v>
      </c>
      <c r="C1090" s="10" t="s">
        <v>8204</v>
      </c>
      <c r="D1090" s="10" t="s">
        <v>8205</v>
      </c>
      <c r="E1090" s="10" t="s">
        <v>8206</v>
      </c>
      <c r="F1090" s="10" t="s">
        <v>8207</v>
      </c>
      <c r="G1090" s="17" t="s">
        <v>14</v>
      </c>
    </row>
    <row r="1091" ht="15.75" customHeight="1">
      <c r="A1091" s="8" t="s">
        <v>8220</v>
      </c>
      <c r="B1091" s="9" t="s">
        <v>8221</v>
      </c>
      <c r="C1091" s="10" t="s">
        <v>8222</v>
      </c>
      <c r="D1091" s="10" t="s">
        <v>8223</v>
      </c>
      <c r="E1091" s="10" t="s">
        <v>8224</v>
      </c>
      <c r="F1091" s="10" t="s">
        <v>8225</v>
      </c>
      <c r="G1091" s="17" t="s">
        <v>14</v>
      </c>
    </row>
    <row r="1092" ht="15.75" customHeight="1">
      <c r="A1092" s="8" t="s">
        <v>8226</v>
      </c>
      <c r="B1092" s="9" t="s">
        <v>8227</v>
      </c>
      <c r="C1092" s="10" t="s">
        <v>8228</v>
      </c>
      <c r="D1092" s="10" t="s">
        <v>8229</v>
      </c>
      <c r="E1092" s="10" t="s">
        <v>8230</v>
      </c>
      <c r="F1092" s="10" t="s">
        <v>8231</v>
      </c>
      <c r="G1092" s="17" t="s">
        <v>14</v>
      </c>
    </row>
    <row r="1093" ht="15.75" customHeight="1">
      <c r="A1093" s="8" t="s">
        <v>8232</v>
      </c>
      <c r="B1093" s="9" t="s">
        <v>8233</v>
      </c>
      <c r="C1093" s="10" t="s">
        <v>8234</v>
      </c>
      <c r="D1093" s="10" t="s">
        <v>8235</v>
      </c>
      <c r="E1093" s="10" t="s">
        <v>8236</v>
      </c>
      <c r="F1093" s="10" t="s">
        <v>8237</v>
      </c>
      <c r="G1093" s="17" t="s">
        <v>14</v>
      </c>
    </row>
    <row r="1094" ht="15.75" customHeight="1">
      <c r="A1094" s="8" t="s">
        <v>8243</v>
      </c>
      <c r="B1094" s="9" t="s">
        <v>8244</v>
      </c>
      <c r="C1094" s="10" t="s">
        <v>8245</v>
      </c>
      <c r="D1094" s="10" t="s">
        <v>8246</v>
      </c>
      <c r="E1094" s="10" t="s">
        <v>8247</v>
      </c>
      <c r="F1094" s="10" t="s">
        <v>8248</v>
      </c>
      <c r="G1094" s="17" t="s">
        <v>14</v>
      </c>
    </row>
    <row r="1095" ht="15.75" customHeight="1">
      <c r="A1095" s="8" t="s">
        <v>8253</v>
      </c>
      <c r="B1095" s="9" t="s">
        <v>8254</v>
      </c>
      <c r="C1095" s="10" t="s">
        <v>8255</v>
      </c>
      <c r="D1095" s="10" t="s">
        <v>8256</v>
      </c>
      <c r="E1095" s="10" t="s">
        <v>8257</v>
      </c>
      <c r="F1095" s="10" t="s">
        <v>8258</v>
      </c>
      <c r="G1095" s="17" t="s">
        <v>14</v>
      </c>
    </row>
    <row r="1096" ht="15.75" customHeight="1">
      <c r="A1096" s="8" t="s">
        <v>8259</v>
      </c>
      <c r="B1096" s="9" t="s">
        <v>8260</v>
      </c>
      <c r="C1096" s="10" t="s">
        <v>8261</v>
      </c>
      <c r="D1096" s="10" t="s">
        <v>8262</v>
      </c>
      <c r="E1096" s="10" t="s">
        <v>8263</v>
      </c>
      <c r="F1096" s="10" t="s">
        <v>8264</v>
      </c>
      <c r="G1096" s="17" t="s">
        <v>14</v>
      </c>
    </row>
    <row r="1097" ht="15.75" customHeight="1">
      <c r="A1097" s="8" t="s">
        <v>8265</v>
      </c>
      <c r="B1097" s="9" t="s">
        <v>8266</v>
      </c>
      <c r="C1097" s="10" t="s">
        <v>8267</v>
      </c>
      <c r="D1097" s="10" t="s">
        <v>8268</v>
      </c>
      <c r="E1097" s="10" t="s">
        <v>8269</v>
      </c>
      <c r="F1097" s="10" t="s">
        <v>8270</v>
      </c>
      <c r="G1097" s="17" t="s">
        <v>14</v>
      </c>
    </row>
    <row r="1098" ht="15.75" customHeight="1">
      <c r="A1098" s="8" t="s">
        <v>8271</v>
      </c>
      <c r="B1098" s="9" t="s">
        <v>8272</v>
      </c>
      <c r="C1098" s="10" t="s">
        <v>8273</v>
      </c>
      <c r="D1098" s="10" t="s">
        <v>8274</v>
      </c>
      <c r="E1098" s="10" t="s">
        <v>8275</v>
      </c>
      <c r="F1098" s="10" t="s">
        <v>8276</v>
      </c>
      <c r="G1098" s="17" t="s">
        <v>14</v>
      </c>
    </row>
    <row r="1099" ht="15.75" customHeight="1">
      <c r="A1099" s="8" t="s">
        <v>8283</v>
      </c>
      <c r="B1099" s="9" t="s">
        <v>8284</v>
      </c>
      <c r="C1099" s="10" t="s">
        <v>8285</v>
      </c>
      <c r="D1099" s="10" t="s">
        <v>8286</v>
      </c>
      <c r="E1099" s="10" t="s">
        <v>8287</v>
      </c>
      <c r="F1099" s="10" t="s">
        <v>8288</v>
      </c>
      <c r="G1099" s="17" t="s">
        <v>104</v>
      </c>
    </row>
    <row r="1100" ht="15.75" customHeight="1">
      <c r="A1100" s="8" t="s">
        <v>8289</v>
      </c>
      <c r="B1100" s="9" t="s">
        <v>8290</v>
      </c>
      <c r="C1100" s="10" t="s">
        <v>8291</v>
      </c>
      <c r="D1100" s="10" t="s">
        <v>8292</v>
      </c>
      <c r="E1100" s="10" t="s">
        <v>8293</v>
      </c>
      <c r="F1100" s="10" t="s">
        <v>8294</v>
      </c>
      <c r="G1100" s="17" t="s">
        <v>14</v>
      </c>
    </row>
    <row r="1101" ht="15.75" customHeight="1">
      <c r="A1101" s="8" t="s">
        <v>10390</v>
      </c>
      <c r="B1101" s="9" t="s">
        <v>10391</v>
      </c>
      <c r="C1101" s="10" t="s">
        <v>10392</v>
      </c>
      <c r="D1101" s="10" t="s">
        <v>10393</v>
      </c>
      <c r="E1101" s="10" t="s">
        <v>10394</v>
      </c>
      <c r="F1101" s="10" t="s">
        <v>10395</v>
      </c>
      <c r="G1101" s="17" t="s">
        <v>14</v>
      </c>
    </row>
    <row r="1102" ht="15.75" customHeight="1">
      <c r="A1102" s="8" t="s">
        <v>8307</v>
      </c>
      <c r="B1102" s="9" t="s">
        <v>8308</v>
      </c>
      <c r="C1102" s="10" t="s">
        <v>8309</v>
      </c>
      <c r="D1102" s="10" t="s">
        <v>8310</v>
      </c>
      <c r="E1102" s="10" t="s">
        <v>8311</v>
      </c>
      <c r="F1102" s="10" t="s">
        <v>8312</v>
      </c>
      <c r="G1102" s="17" t="s">
        <v>14</v>
      </c>
    </row>
    <row r="1103" ht="15.75" customHeight="1">
      <c r="A1103" s="8" t="s">
        <v>8313</v>
      </c>
      <c r="B1103" s="9" t="s">
        <v>8314</v>
      </c>
      <c r="C1103" s="10" t="s">
        <v>8315</v>
      </c>
      <c r="D1103" s="10" t="s">
        <v>8316</v>
      </c>
      <c r="E1103" s="10" t="s">
        <v>8317</v>
      </c>
      <c r="F1103" s="10" t="s">
        <v>8318</v>
      </c>
      <c r="G1103" s="17" t="s">
        <v>14</v>
      </c>
    </row>
    <row r="1104" ht="15.75" customHeight="1">
      <c r="A1104" s="8" t="s">
        <v>8319</v>
      </c>
      <c r="B1104" s="9" t="s">
        <v>8320</v>
      </c>
      <c r="C1104" s="10" t="s">
        <v>8321</v>
      </c>
      <c r="D1104" s="10" t="s">
        <v>8322</v>
      </c>
      <c r="E1104" s="10" t="s">
        <v>8323</v>
      </c>
      <c r="F1104" s="10" t="s">
        <v>1154</v>
      </c>
      <c r="G1104" s="17" t="s">
        <v>14</v>
      </c>
    </row>
    <row r="1105" ht="15.75" customHeight="1">
      <c r="A1105" s="8" t="s">
        <v>8324</v>
      </c>
      <c r="B1105" s="9" t="s">
        <v>8325</v>
      </c>
      <c r="C1105" s="10" t="s">
        <v>17</v>
      </c>
      <c r="D1105" s="10" t="s">
        <v>8326</v>
      </c>
      <c r="E1105" s="10" t="s">
        <v>8327</v>
      </c>
      <c r="F1105" s="10" t="s">
        <v>8328</v>
      </c>
      <c r="G1105" s="17" t="s">
        <v>14</v>
      </c>
    </row>
    <row r="1106" ht="15.75" customHeight="1">
      <c r="A1106" s="8" t="s">
        <v>10396</v>
      </c>
      <c r="B1106" s="9" t="s">
        <v>10397</v>
      </c>
      <c r="C1106" s="10" t="s">
        <v>10398</v>
      </c>
      <c r="D1106" s="10" t="s">
        <v>10399</v>
      </c>
      <c r="E1106" s="10" t="s">
        <v>10400</v>
      </c>
      <c r="F1106" s="10" t="s">
        <v>10401</v>
      </c>
      <c r="G1106" s="17" t="s">
        <v>104</v>
      </c>
    </row>
    <row r="1107" ht="15.75" customHeight="1">
      <c r="A1107" s="8" t="s">
        <v>8329</v>
      </c>
      <c r="B1107" s="9" t="s">
        <v>8330</v>
      </c>
      <c r="C1107" s="10" t="s">
        <v>8331</v>
      </c>
      <c r="D1107" s="10" t="s">
        <v>8332</v>
      </c>
      <c r="E1107" s="10" t="s">
        <v>8333</v>
      </c>
      <c r="F1107" s="10" t="s">
        <v>8334</v>
      </c>
      <c r="G1107" s="17" t="s">
        <v>104</v>
      </c>
    </row>
    <row r="1108" ht="15.75" customHeight="1">
      <c r="A1108" s="8" t="s">
        <v>8335</v>
      </c>
      <c r="B1108" s="9" t="s">
        <v>8336</v>
      </c>
      <c r="C1108" s="10" t="s">
        <v>8337</v>
      </c>
      <c r="D1108" s="10" t="s">
        <v>8338</v>
      </c>
      <c r="E1108" s="10" t="s">
        <v>8339</v>
      </c>
      <c r="F1108" s="10" t="s">
        <v>8340</v>
      </c>
      <c r="G1108" s="17" t="s">
        <v>104</v>
      </c>
    </row>
    <row r="1109" ht="15.75" customHeight="1">
      <c r="A1109" s="8" t="s">
        <v>10402</v>
      </c>
      <c r="B1109" s="9" t="s">
        <v>10403</v>
      </c>
      <c r="C1109" s="10" t="s">
        <v>4510</v>
      </c>
      <c r="D1109" s="10" t="s">
        <v>10404</v>
      </c>
      <c r="E1109" s="10" t="s">
        <v>10405</v>
      </c>
      <c r="F1109" s="10" t="s">
        <v>10406</v>
      </c>
      <c r="G1109" s="17" t="s">
        <v>14</v>
      </c>
    </row>
    <row r="1110" ht="15.75" customHeight="1">
      <c r="A1110" s="8" t="s">
        <v>8341</v>
      </c>
      <c r="B1110" s="9" t="s">
        <v>8342</v>
      </c>
      <c r="C1110" s="10" t="s">
        <v>8343</v>
      </c>
      <c r="D1110" s="10" t="s">
        <v>8344</v>
      </c>
      <c r="E1110" s="10" t="s">
        <v>8345</v>
      </c>
      <c r="F1110" s="10" t="s">
        <v>8346</v>
      </c>
      <c r="G1110" s="17" t="s">
        <v>14</v>
      </c>
    </row>
    <row r="1111" ht="15.75" customHeight="1">
      <c r="A1111" s="8" t="s">
        <v>8347</v>
      </c>
      <c r="B1111" s="9" t="s">
        <v>8348</v>
      </c>
      <c r="C1111" s="10" t="s">
        <v>8349</v>
      </c>
      <c r="D1111" s="10" t="s">
        <v>8350</v>
      </c>
      <c r="E1111" s="10" t="s">
        <v>8351</v>
      </c>
      <c r="F1111" s="10" t="s">
        <v>8352</v>
      </c>
      <c r="G1111" s="17" t="s">
        <v>14</v>
      </c>
    </row>
    <row r="1112" ht="15.75" customHeight="1">
      <c r="A1112" s="8" t="s">
        <v>8353</v>
      </c>
      <c r="B1112" s="9" t="s">
        <v>8354</v>
      </c>
      <c r="C1112" s="10" t="s">
        <v>8355</v>
      </c>
      <c r="D1112" s="10" t="s">
        <v>8356</v>
      </c>
      <c r="E1112" s="10" t="s">
        <v>8357</v>
      </c>
      <c r="F1112" s="10" t="s">
        <v>8358</v>
      </c>
      <c r="G1112" s="17" t="s">
        <v>14</v>
      </c>
    </row>
    <row r="1113" ht="15.75" customHeight="1">
      <c r="A1113" s="8" t="s">
        <v>8359</v>
      </c>
      <c r="B1113" s="9" t="s">
        <v>8360</v>
      </c>
      <c r="C1113" s="10" t="s">
        <v>8361</v>
      </c>
      <c r="D1113" s="10" t="s">
        <v>8362</v>
      </c>
      <c r="E1113" s="10" t="s">
        <v>8363</v>
      </c>
      <c r="F1113" s="10" t="s">
        <v>8364</v>
      </c>
      <c r="G1113" s="17" t="s">
        <v>14</v>
      </c>
    </row>
    <row r="1114" ht="15.75" customHeight="1">
      <c r="A1114" s="8" t="s">
        <v>10407</v>
      </c>
      <c r="B1114" s="9" t="s">
        <v>10408</v>
      </c>
      <c r="C1114" s="10" t="s">
        <v>10409</v>
      </c>
      <c r="D1114" s="10" t="s">
        <v>10410</v>
      </c>
      <c r="E1114" s="10" t="s">
        <v>10411</v>
      </c>
      <c r="F1114" s="10" t="s">
        <v>10412</v>
      </c>
      <c r="G1114" s="17" t="s">
        <v>14</v>
      </c>
    </row>
    <row r="1115" ht="15.75" customHeight="1">
      <c r="A1115" s="8" t="s">
        <v>8365</v>
      </c>
      <c r="B1115" s="9" t="s">
        <v>8366</v>
      </c>
      <c r="C1115" s="10" t="s">
        <v>8367</v>
      </c>
      <c r="D1115" s="10" t="s">
        <v>8368</v>
      </c>
      <c r="E1115" s="10" t="s">
        <v>8369</v>
      </c>
      <c r="F1115" s="10" t="s">
        <v>8370</v>
      </c>
      <c r="G1115" s="17" t="s">
        <v>14</v>
      </c>
    </row>
    <row r="1116" ht="15.75" customHeight="1">
      <c r="A1116" s="8" t="s">
        <v>8371</v>
      </c>
      <c r="B1116" s="9" t="s">
        <v>8372</v>
      </c>
      <c r="C1116" s="10" t="s">
        <v>8373</v>
      </c>
      <c r="D1116" s="10" t="s">
        <v>8374</v>
      </c>
      <c r="E1116" s="10" t="s">
        <v>8375</v>
      </c>
      <c r="F1116" s="10" t="s">
        <v>8376</v>
      </c>
      <c r="G1116" s="17" t="s">
        <v>14</v>
      </c>
    </row>
    <row r="1117" ht="15.75" customHeight="1">
      <c r="A1117" s="8" t="s">
        <v>8377</v>
      </c>
      <c r="B1117" s="9" t="s">
        <v>8378</v>
      </c>
      <c r="C1117" s="10" t="s">
        <v>215</v>
      </c>
      <c r="D1117" s="10" t="s">
        <v>8379</v>
      </c>
      <c r="E1117" s="10" t="s">
        <v>8380</v>
      </c>
      <c r="F1117" s="10" t="s">
        <v>8381</v>
      </c>
      <c r="G1117" s="17" t="s">
        <v>14</v>
      </c>
    </row>
    <row r="1118" ht="15.75" customHeight="1">
      <c r="A1118" s="8" t="s">
        <v>8382</v>
      </c>
      <c r="B1118" s="9" t="s">
        <v>8383</v>
      </c>
      <c r="C1118" s="10" t="s">
        <v>2109</v>
      </c>
      <c r="D1118" s="10" t="s">
        <v>8384</v>
      </c>
      <c r="E1118" s="10" t="s">
        <v>8385</v>
      </c>
      <c r="F1118" s="10" t="s">
        <v>8386</v>
      </c>
      <c r="G1118" s="17" t="s">
        <v>14</v>
      </c>
    </row>
    <row r="1119" ht="15.75" customHeight="1">
      <c r="A1119" s="8" t="s">
        <v>8387</v>
      </c>
      <c r="B1119" s="9" t="s">
        <v>8388</v>
      </c>
      <c r="C1119" s="10" t="s">
        <v>8389</v>
      </c>
      <c r="D1119" s="10" t="s">
        <v>8390</v>
      </c>
      <c r="E1119" s="10" t="s">
        <v>8391</v>
      </c>
      <c r="F1119" s="10" t="s">
        <v>8392</v>
      </c>
      <c r="G1119" s="17" t="s">
        <v>104</v>
      </c>
    </row>
    <row r="1120" ht="15.75" customHeight="1">
      <c r="A1120" s="8" t="s">
        <v>8399</v>
      </c>
      <c r="B1120" s="9" t="s">
        <v>8400</v>
      </c>
      <c r="C1120" s="10" t="s">
        <v>8401</v>
      </c>
      <c r="D1120" s="10" t="s">
        <v>8402</v>
      </c>
      <c r="E1120" s="10" t="s">
        <v>8403</v>
      </c>
      <c r="F1120" s="10" t="s">
        <v>8404</v>
      </c>
      <c r="G1120" s="17" t="s">
        <v>104</v>
      </c>
    </row>
    <row r="1121" ht="15.75" customHeight="1">
      <c r="A1121" s="8" t="s">
        <v>8405</v>
      </c>
      <c r="B1121" s="9" t="s">
        <v>8406</v>
      </c>
      <c r="C1121" s="10" t="s">
        <v>8407</v>
      </c>
      <c r="D1121" s="10" t="s">
        <v>8408</v>
      </c>
      <c r="E1121" s="10" t="s">
        <v>8409</v>
      </c>
      <c r="F1121" s="10" t="s">
        <v>8410</v>
      </c>
      <c r="G1121" s="17" t="s">
        <v>14</v>
      </c>
    </row>
    <row r="1122" ht="15.75" customHeight="1">
      <c r="A1122" s="8" t="s">
        <v>10413</v>
      </c>
      <c r="B1122" s="9" t="s">
        <v>10414</v>
      </c>
      <c r="C1122" s="10" t="s">
        <v>10415</v>
      </c>
      <c r="D1122" s="10" t="s">
        <v>10416</v>
      </c>
      <c r="E1122" s="10" t="s">
        <v>10417</v>
      </c>
      <c r="F1122" s="10" t="s">
        <v>10418</v>
      </c>
      <c r="G1122" s="17" t="s">
        <v>14</v>
      </c>
    </row>
    <row r="1123" ht="15.75" customHeight="1">
      <c r="A1123" s="8" t="s">
        <v>8422</v>
      </c>
      <c r="B1123" s="9" t="s">
        <v>8423</v>
      </c>
      <c r="C1123" s="10" t="s">
        <v>8424</v>
      </c>
      <c r="D1123" s="10" t="s">
        <v>8425</v>
      </c>
      <c r="E1123" s="10" t="s">
        <v>8426</v>
      </c>
      <c r="F1123" s="10" t="s">
        <v>8427</v>
      </c>
      <c r="G1123" s="17" t="s">
        <v>104</v>
      </c>
    </row>
    <row r="1124" ht="15.75" customHeight="1">
      <c r="A1124" s="8" t="s">
        <v>8428</v>
      </c>
      <c r="B1124" s="9" t="s">
        <v>8429</v>
      </c>
      <c r="C1124" s="10" t="s">
        <v>8430</v>
      </c>
      <c r="D1124" s="10" t="s">
        <v>8431</v>
      </c>
      <c r="E1124" s="10" t="s">
        <v>8432</v>
      </c>
      <c r="F1124" s="10" t="s">
        <v>8433</v>
      </c>
      <c r="G1124" s="17" t="s">
        <v>14</v>
      </c>
    </row>
    <row r="1125" ht="15.75" customHeight="1">
      <c r="A1125" s="8" t="s">
        <v>8434</v>
      </c>
      <c r="B1125" s="9" t="s">
        <v>8435</v>
      </c>
      <c r="C1125" s="10" t="s">
        <v>8436</v>
      </c>
      <c r="D1125" s="10" t="s">
        <v>8437</v>
      </c>
      <c r="E1125" s="10" t="s">
        <v>8438</v>
      </c>
      <c r="F1125" s="10" t="s">
        <v>8439</v>
      </c>
      <c r="G1125" s="17" t="s">
        <v>14</v>
      </c>
    </row>
    <row r="1126" ht="15.75" customHeight="1">
      <c r="A1126" s="8" t="s">
        <v>8440</v>
      </c>
      <c r="B1126" s="9" t="s">
        <v>8441</v>
      </c>
      <c r="C1126" s="10" t="s">
        <v>8442</v>
      </c>
      <c r="D1126" s="10" t="s">
        <v>8443</v>
      </c>
      <c r="E1126" s="10" t="s">
        <v>8444</v>
      </c>
      <c r="F1126" s="10" t="s">
        <v>8445</v>
      </c>
      <c r="G1126" s="17" t="s">
        <v>14</v>
      </c>
    </row>
    <row r="1127" ht="15.75" customHeight="1">
      <c r="A1127" s="8" t="s">
        <v>8456</v>
      </c>
      <c r="B1127" s="9" t="s">
        <v>8457</v>
      </c>
      <c r="C1127" s="10" t="s">
        <v>8458</v>
      </c>
      <c r="D1127" s="10" t="s">
        <v>8459</v>
      </c>
      <c r="E1127" s="10" t="s">
        <v>8460</v>
      </c>
      <c r="F1127" s="10" t="s">
        <v>8461</v>
      </c>
      <c r="G1127" s="17" t="s">
        <v>14</v>
      </c>
    </row>
    <row r="1128" ht="15.75" customHeight="1">
      <c r="A1128" s="8" t="s">
        <v>8462</v>
      </c>
      <c r="B1128" s="9" t="s">
        <v>8463</v>
      </c>
      <c r="C1128" s="10" t="s">
        <v>8464</v>
      </c>
      <c r="D1128" s="10" t="s">
        <v>8465</v>
      </c>
      <c r="E1128" s="10" t="s">
        <v>8466</v>
      </c>
      <c r="F1128" s="10" t="s">
        <v>8467</v>
      </c>
      <c r="G1128" s="17" t="s">
        <v>14</v>
      </c>
    </row>
    <row r="1129" ht="15.75" customHeight="1">
      <c r="A1129" s="8" t="s">
        <v>8468</v>
      </c>
      <c r="B1129" s="9" t="s">
        <v>8469</v>
      </c>
      <c r="C1129" s="10" t="s">
        <v>2613</v>
      </c>
      <c r="D1129" s="10" t="s">
        <v>8470</v>
      </c>
      <c r="E1129" s="10" t="s">
        <v>8471</v>
      </c>
      <c r="F1129" s="10" t="s">
        <v>8472</v>
      </c>
      <c r="G1129" s="17" t="s">
        <v>104</v>
      </c>
    </row>
    <row r="1130" ht="15.75" customHeight="1">
      <c r="A1130" s="8" t="s">
        <v>8479</v>
      </c>
      <c r="B1130" s="9" t="s">
        <v>8480</v>
      </c>
      <c r="C1130" s="10" t="s">
        <v>8481</v>
      </c>
      <c r="D1130" s="10" t="s">
        <v>8482</v>
      </c>
      <c r="E1130" s="10" t="s">
        <v>8483</v>
      </c>
      <c r="F1130" s="10" t="s">
        <v>8484</v>
      </c>
      <c r="G1130" s="17" t="s">
        <v>14</v>
      </c>
    </row>
    <row r="1131" ht="15.75" customHeight="1">
      <c r="A1131" s="8" t="s">
        <v>8485</v>
      </c>
      <c r="B1131" s="9" t="s">
        <v>8486</v>
      </c>
      <c r="C1131" s="10" t="s">
        <v>8487</v>
      </c>
      <c r="D1131" s="10" t="s">
        <v>8488</v>
      </c>
      <c r="E1131" s="10" t="s">
        <v>8489</v>
      </c>
      <c r="F1131" s="10" t="s">
        <v>8490</v>
      </c>
      <c r="G1131" s="17" t="s">
        <v>104</v>
      </c>
    </row>
    <row r="1132" ht="15.75" customHeight="1">
      <c r="A1132" s="8" t="s">
        <v>8497</v>
      </c>
      <c r="B1132" s="9" t="s">
        <v>8498</v>
      </c>
      <c r="C1132" s="10" t="s">
        <v>8499</v>
      </c>
      <c r="D1132" s="10" t="s">
        <v>8500</v>
      </c>
      <c r="E1132" s="10" t="s">
        <v>8501</v>
      </c>
      <c r="F1132" s="10" t="s">
        <v>8502</v>
      </c>
      <c r="G1132" s="17" t="s">
        <v>14</v>
      </c>
    </row>
    <row r="1133" ht="15.75" customHeight="1">
      <c r="A1133" s="8" t="s">
        <v>8515</v>
      </c>
      <c r="B1133" s="9" t="s">
        <v>8516</v>
      </c>
      <c r="C1133" s="10" t="s">
        <v>245</v>
      </c>
      <c r="D1133" s="10" t="s">
        <v>8517</v>
      </c>
      <c r="E1133" s="10" t="s">
        <v>8518</v>
      </c>
      <c r="F1133" s="10" t="s">
        <v>8519</v>
      </c>
      <c r="G1133" s="17" t="s">
        <v>14</v>
      </c>
    </row>
    <row r="1134" ht="15.75" customHeight="1">
      <c r="A1134" s="8" t="s">
        <v>8520</v>
      </c>
      <c r="B1134" s="9" t="s">
        <v>8521</v>
      </c>
      <c r="C1134" s="10" t="s">
        <v>8522</v>
      </c>
      <c r="D1134" s="10" t="s">
        <v>8523</v>
      </c>
      <c r="E1134" s="10" t="s">
        <v>8524</v>
      </c>
      <c r="F1134" s="10" t="s">
        <v>8525</v>
      </c>
      <c r="G1134" s="17" t="s">
        <v>14</v>
      </c>
    </row>
    <row r="1135" ht="15.75" customHeight="1">
      <c r="A1135" s="8" t="s">
        <v>8526</v>
      </c>
      <c r="B1135" s="9" t="s">
        <v>8527</v>
      </c>
      <c r="C1135" s="10" t="s">
        <v>8528</v>
      </c>
      <c r="D1135" s="10" t="s">
        <v>8529</v>
      </c>
      <c r="E1135" s="10" t="s">
        <v>8530</v>
      </c>
      <c r="F1135" s="10" t="s">
        <v>8531</v>
      </c>
      <c r="G1135" s="17" t="s">
        <v>14</v>
      </c>
    </row>
    <row r="1136" ht="15.75" customHeight="1">
      <c r="A1136" s="8" t="s">
        <v>8532</v>
      </c>
      <c r="B1136" s="9" t="s">
        <v>8533</v>
      </c>
      <c r="C1136" s="10" t="s">
        <v>8534</v>
      </c>
      <c r="D1136" s="10" t="s">
        <v>8535</v>
      </c>
      <c r="E1136" s="10" t="s">
        <v>8536</v>
      </c>
      <c r="F1136" s="10" t="s">
        <v>8537</v>
      </c>
      <c r="G1136" s="17" t="s">
        <v>14</v>
      </c>
    </row>
    <row r="1137" ht="15.75" customHeight="1">
      <c r="A1137" s="8" t="s">
        <v>8544</v>
      </c>
      <c r="B1137" s="9" t="s">
        <v>8545</v>
      </c>
      <c r="C1137" s="10" t="s">
        <v>8546</v>
      </c>
      <c r="D1137" s="10" t="s">
        <v>8547</v>
      </c>
      <c r="E1137" s="10" t="s">
        <v>8548</v>
      </c>
      <c r="F1137" s="10" t="s">
        <v>8549</v>
      </c>
      <c r="G1137" s="17" t="s">
        <v>14</v>
      </c>
    </row>
    <row r="1138" ht="15.75" customHeight="1">
      <c r="A1138" s="8" t="s">
        <v>10419</v>
      </c>
      <c r="B1138" s="9" t="s">
        <v>10420</v>
      </c>
      <c r="C1138" s="10" t="s">
        <v>10421</v>
      </c>
      <c r="D1138" s="10" t="s">
        <v>10422</v>
      </c>
      <c r="E1138" s="10" t="s">
        <v>10423</v>
      </c>
      <c r="F1138" s="10" t="s">
        <v>10424</v>
      </c>
      <c r="G1138" s="17" t="s">
        <v>14</v>
      </c>
    </row>
    <row r="1139" ht="15.75" customHeight="1">
      <c r="A1139" s="8" t="s">
        <v>8550</v>
      </c>
      <c r="B1139" s="9" t="s">
        <v>8551</v>
      </c>
      <c r="C1139" s="10" t="s">
        <v>8552</v>
      </c>
      <c r="D1139" s="10" t="s">
        <v>8553</v>
      </c>
      <c r="E1139" s="10" t="s">
        <v>8554</v>
      </c>
      <c r="F1139" s="10" t="s">
        <v>8555</v>
      </c>
      <c r="G1139" s="17" t="s">
        <v>14</v>
      </c>
    </row>
    <row r="1140" ht="15.75" customHeight="1">
      <c r="A1140" s="8" t="s">
        <v>8556</v>
      </c>
      <c r="B1140" s="9" t="s">
        <v>8557</v>
      </c>
      <c r="C1140" s="10" t="s">
        <v>8558</v>
      </c>
      <c r="D1140" s="10" t="s">
        <v>8559</v>
      </c>
      <c r="E1140" s="10" t="s">
        <v>8560</v>
      </c>
      <c r="F1140" s="10" t="s">
        <v>8561</v>
      </c>
      <c r="G1140" s="17" t="s">
        <v>14</v>
      </c>
    </row>
    <row r="1141" ht="15.75" customHeight="1">
      <c r="A1141" s="8" t="s">
        <v>8562</v>
      </c>
      <c r="B1141" s="9" t="s">
        <v>8563</v>
      </c>
      <c r="C1141" s="10" t="s">
        <v>8564</v>
      </c>
      <c r="D1141" s="10" t="s">
        <v>8565</v>
      </c>
      <c r="E1141" s="10" t="s">
        <v>8566</v>
      </c>
      <c r="F1141" s="10" t="s">
        <v>8567</v>
      </c>
      <c r="G1141" s="17" t="s">
        <v>14</v>
      </c>
    </row>
    <row r="1142" ht="15.75" customHeight="1">
      <c r="A1142" s="8" t="s">
        <v>8568</v>
      </c>
      <c r="B1142" s="9" t="s">
        <v>8569</v>
      </c>
      <c r="C1142" s="10" t="s">
        <v>8570</v>
      </c>
      <c r="D1142" s="10" t="s">
        <v>8571</v>
      </c>
      <c r="E1142" s="10" t="s">
        <v>8572</v>
      </c>
      <c r="F1142" s="10" t="s">
        <v>8573</v>
      </c>
      <c r="G1142" s="17" t="s">
        <v>14</v>
      </c>
    </row>
    <row r="1143" ht="15.75" customHeight="1">
      <c r="A1143" s="8" t="s">
        <v>8574</v>
      </c>
      <c r="B1143" s="9" t="s">
        <v>8575</v>
      </c>
      <c r="C1143" s="10" t="s">
        <v>8576</v>
      </c>
      <c r="D1143" s="10" t="s">
        <v>8577</v>
      </c>
      <c r="E1143" s="10" t="s">
        <v>8578</v>
      </c>
      <c r="F1143" s="10" t="s">
        <v>8579</v>
      </c>
      <c r="G1143" s="17" t="s">
        <v>14</v>
      </c>
    </row>
    <row r="1144" ht="15.75" customHeight="1">
      <c r="A1144" s="8" t="s">
        <v>8580</v>
      </c>
      <c r="B1144" s="9" t="s">
        <v>8581</v>
      </c>
      <c r="C1144" s="10" t="s">
        <v>8582</v>
      </c>
      <c r="D1144" s="10" t="s">
        <v>8583</v>
      </c>
      <c r="E1144" s="10" t="s">
        <v>8584</v>
      </c>
      <c r="F1144" s="10" t="s">
        <v>8585</v>
      </c>
      <c r="G1144" s="17" t="s">
        <v>14</v>
      </c>
    </row>
    <row r="1145" ht="15.75" customHeight="1">
      <c r="A1145" s="8" t="s">
        <v>8586</v>
      </c>
      <c r="B1145" s="9" t="s">
        <v>8587</v>
      </c>
      <c r="C1145" s="10" t="s">
        <v>8588</v>
      </c>
      <c r="D1145" s="10" t="s">
        <v>8589</v>
      </c>
      <c r="E1145" s="10" t="s">
        <v>8590</v>
      </c>
      <c r="F1145" s="10" t="s">
        <v>8591</v>
      </c>
      <c r="G1145" s="17" t="s">
        <v>14</v>
      </c>
    </row>
    <row r="1146" ht="15.75" customHeight="1">
      <c r="A1146" s="8" t="s">
        <v>8592</v>
      </c>
      <c r="B1146" s="9" t="s">
        <v>8593</v>
      </c>
      <c r="C1146" s="10" t="s">
        <v>8594</v>
      </c>
      <c r="D1146" s="10" t="s">
        <v>8595</v>
      </c>
      <c r="E1146" s="10" t="s">
        <v>8596</v>
      </c>
      <c r="F1146" s="10" t="s">
        <v>8597</v>
      </c>
      <c r="G1146" s="17" t="s">
        <v>14</v>
      </c>
    </row>
    <row r="1147" ht="15.75" customHeight="1">
      <c r="A1147" s="8" t="s">
        <v>8616</v>
      </c>
      <c r="B1147" s="9" t="s">
        <v>8617</v>
      </c>
      <c r="C1147" s="10" t="s">
        <v>8618</v>
      </c>
      <c r="D1147" s="10" t="s">
        <v>8619</v>
      </c>
      <c r="E1147" s="10" t="s">
        <v>8620</v>
      </c>
      <c r="F1147" s="10" t="s">
        <v>8621</v>
      </c>
      <c r="G1147" s="17" t="s">
        <v>14</v>
      </c>
    </row>
    <row r="1148" ht="15.75" customHeight="1">
      <c r="A1148" s="8" t="s">
        <v>8622</v>
      </c>
      <c r="B1148" s="9" t="s">
        <v>8623</v>
      </c>
      <c r="C1148" s="10" t="s">
        <v>8624</v>
      </c>
      <c r="D1148" s="10" t="s">
        <v>8625</v>
      </c>
      <c r="E1148" s="10" t="s">
        <v>8626</v>
      </c>
      <c r="F1148" s="10" t="s">
        <v>8627</v>
      </c>
      <c r="G1148" s="17" t="s">
        <v>14</v>
      </c>
    </row>
    <row r="1149" ht="15.75" customHeight="1">
      <c r="A1149" s="8" t="s">
        <v>8634</v>
      </c>
      <c r="B1149" s="9" t="s">
        <v>8635</v>
      </c>
      <c r="C1149" s="10" t="s">
        <v>5848</v>
      </c>
      <c r="D1149" s="10" t="s">
        <v>8636</v>
      </c>
      <c r="E1149" s="10" t="s">
        <v>8637</v>
      </c>
      <c r="F1149" s="10" t="s">
        <v>8638</v>
      </c>
      <c r="G1149" s="17" t="s">
        <v>14</v>
      </c>
    </row>
    <row r="1150" ht="15.75" customHeight="1">
      <c r="A1150" s="8" t="s">
        <v>8639</v>
      </c>
      <c r="B1150" s="9" t="s">
        <v>8640</v>
      </c>
      <c r="C1150" s="10" t="s">
        <v>8641</v>
      </c>
      <c r="D1150" s="10" t="s">
        <v>8642</v>
      </c>
      <c r="E1150" s="10" t="s">
        <v>8643</v>
      </c>
      <c r="F1150" s="10" t="s">
        <v>8644</v>
      </c>
      <c r="G1150" s="17" t="s">
        <v>14</v>
      </c>
    </row>
    <row r="1151" ht="15.75" customHeight="1">
      <c r="A1151" s="8" t="s">
        <v>8645</v>
      </c>
      <c r="B1151" s="9" t="s">
        <v>8646</v>
      </c>
      <c r="C1151" s="10" t="s">
        <v>340</v>
      </c>
      <c r="D1151" s="10" t="s">
        <v>8647</v>
      </c>
      <c r="E1151" s="10" t="s">
        <v>8648</v>
      </c>
      <c r="F1151" s="10" t="s">
        <v>8649</v>
      </c>
      <c r="G1151" s="17" t="s">
        <v>14</v>
      </c>
    </row>
    <row r="1152" ht="15.75" customHeight="1">
      <c r="A1152" s="8" t="s">
        <v>10425</v>
      </c>
      <c r="B1152" s="9" t="s">
        <v>10426</v>
      </c>
      <c r="C1152" s="10" t="s">
        <v>340</v>
      </c>
      <c r="D1152" s="10" t="s">
        <v>10427</v>
      </c>
      <c r="E1152" s="10" t="s">
        <v>10428</v>
      </c>
      <c r="F1152" s="10" t="s">
        <v>10429</v>
      </c>
      <c r="G1152" s="17" t="s">
        <v>14</v>
      </c>
    </row>
    <row r="1153" ht="15.75" customHeight="1">
      <c r="A1153" s="8" t="s">
        <v>8650</v>
      </c>
      <c r="B1153" s="9" t="s">
        <v>8651</v>
      </c>
      <c r="C1153" s="10" t="s">
        <v>8652</v>
      </c>
      <c r="D1153" s="10" t="s">
        <v>8653</v>
      </c>
      <c r="E1153" s="10" t="s">
        <v>8654</v>
      </c>
      <c r="F1153" s="10" t="s">
        <v>8655</v>
      </c>
      <c r="G1153" s="17" t="s">
        <v>14</v>
      </c>
    </row>
    <row r="1154" ht="15.75" customHeight="1">
      <c r="A1154" s="8" t="s">
        <v>8662</v>
      </c>
      <c r="B1154" s="9" t="s">
        <v>8663</v>
      </c>
      <c r="C1154" s="10" t="s">
        <v>8664</v>
      </c>
      <c r="D1154" s="10" t="s">
        <v>8665</v>
      </c>
      <c r="E1154" s="10" t="s">
        <v>8666</v>
      </c>
      <c r="F1154" s="10" t="s">
        <v>8667</v>
      </c>
      <c r="G1154" s="17" t="s">
        <v>14</v>
      </c>
    </row>
    <row r="1155" ht="15.75" customHeight="1">
      <c r="A1155" s="8" t="s">
        <v>8668</v>
      </c>
      <c r="B1155" s="9" t="s">
        <v>8669</v>
      </c>
      <c r="C1155" s="10" t="s">
        <v>8670</v>
      </c>
      <c r="D1155" s="10" t="s">
        <v>8671</v>
      </c>
      <c r="E1155" s="10" t="s">
        <v>8672</v>
      </c>
      <c r="F1155" s="10" t="s">
        <v>8673</v>
      </c>
      <c r="G1155" s="17" t="s">
        <v>14</v>
      </c>
    </row>
    <row r="1156" ht="15.75" customHeight="1">
      <c r="A1156" s="8" t="s">
        <v>10430</v>
      </c>
      <c r="B1156" s="9" t="s">
        <v>10431</v>
      </c>
      <c r="C1156" s="10" t="s">
        <v>10432</v>
      </c>
      <c r="D1156" s="10" t="s">
        <v>10433</v>
      </c>
      <c r="E1156" s="10" t="s">
        <v>10434</v>
      </c>
      <c r="F1156" s="10" t="s">
        <v>10435</v>
      </c>
      <c r="G1156" s="17" t="s">
        <v>14</v>
      </c>
    </row>
    <row r="1157" ht="15.75" customHeight="1">
      <c r="A1157" s="8" t="s">
        <v>8674</v>
      </c>
      <c r="B1157" s="9" t="s">
        <v>8675</v>
      </c>
      <c r="C1157" s="10" t="s">
        <v>8676</v>
      </c>
      <c r="D1157" s="10" t="s">
        <v>8677</v>
      </c>
      <c r="E1157" s="10" t="s">
        <v>8678</v>
      </c>
      <c r="F1157" s="10" t="s">
        <v>8679</v>
      </c>
      <c r="G1157" s="17" t="s">
        <v>104</v>
      </c>
    </row>
    <row r="1158" ht="15.75" customHeight="1">
      <c r="A1158" s="8" t="s">
        <v>8680</v>
      </c>
      <c r="B1158" s="9" t="s">
        <v>8681</v>
      </c>
      <c r="C1158" s="10" t="s">
        <v>4010</v>
      </c>
      <c r="D1158" s="10" t="s">
        <v>8682</v>
      </c>
      <c r="E1158" s="10" t="s">
        <v>8683</v>
      </c>
      <c r="F1158" s="10" t="s">
        <v>8684</v>
      </c>
      <c r="G1158" s="17" t="s">
        <v>14</v>
      </c>
    </row>
    <row r="1159" ht="15.75" customHeight="1">
      <c r="A1159" s="8" t="s">
        <v>8691</v>
      </c>
      <c r="B1159" s="9" t="s">
        <v>8692</v>
      </c>
      <c r="C1159" s="10" t="s">
        <v>8693</v>
      </c>
      <c r="D1159" s="10" t="s">
        <v>8694</v>
      </c>
      <c r="E1159" s="10" t="s">
        <v>8695</v>
      </c>
      <c r="F1159" s="10" t="s">
        <v>8696</v>
      </c>
      <c r="G1159" s="17" t="s">
        <v>14</v>
      </c>
    </row>
    <row r="1160" ht="15.75" customHeight="1">
      <c r="A1160" s="8" t="s">
        <v>8703</v>
      </c>
      <c r="B1160" s="9" t="s">
        <v>8704</v>
      </c>
      <c r="C1160" s="10" t="s">
        <v>8705</v>
      </c>
      <c r="D1160" s="10" t="s">
        <v>8706</v>
      </c>
      <c r="E1160" s="10" t="s">
        <v>8707</v>
      </c>
      <c r="F1160" s="10" t="s">
        <v>8708</v>
      </c>
      <c r="G1160" s="17" t="s">
        <v>14</v>
      </c>
    </row>
    <row r="1161" ht="15.75" customHeight="1">
      <c r="A1161" s="8" t="s">
        <v>8709</v>
      </c>
      <c r="B1161" s="9" t="s">
        <v>8710</v>
      </c>
      <c r="C1161" s="10" t="s">
        <v>8711</v>
      </c>
      <c r="D1161" s="10" t="s">
        <v>8712</v>
      </c>
      <c r="E1161" s="10" t="s">
        <v>8713</v>
      </c>
      <c r="F1161" s="10" t="s">
        <v>8714</v>
      </c>
      <c r="G1161" s="17" t="s">
        <v>14</v>
      </c>
    </row>
    <row r="1162" ht="15.75" customHeight="1">
      <c r="A1162" s="8" t="s">
        <v>10436</v>
      </c>
      <c r="B1162" s="9" t="s">
        <v>10437</v>
      </c>
      <c r="C1162" s="10" t="s">
        <v>10438</v>
      </c>
      <c r="D1162" s="10" t="s">
        <v>10439</v>
      </c>
      <c r="E1162" s="10" t="s">
        <v>10440</v>
      </c>
      <c r="F1162" s="10" t="s">
        <v>10441</v>
      </c>
      <c r="G1162" s="17" t="s">
        <v>14</v>
      </c>
    </row>
    <row r="1163" ht="15.75" customHeight="1">
      <c r="A1163" s="8" t="s">
        <v>10442</v>
      </c>
      <c r="B1163" s="9" t="s">
        <v>10443</v>
      </c>
      <c r="C1163" s="10" t="s">
        <v>10444</v>
      </c>
      <c r="D1163" s="10" t="s">
        <v>10445</v>
      </c>
      <c r="E1163" s="10" t="s">
        <v>10446</v>
      </c>
      <c r="F1163" s="10" t="s">
        <v>10447</v>
      </c>
      <c r="G1163" s="17" t="s">
        <v>14</v>
      </c>
    </row>
    <row r="1164" ht="15.75" customHeight="1">
      <c r="A1164" s="8" t="s">
        <v>8727</v>
      </c>
      <c r="B1164" s="9" t="s">
        <v>8728</v>
      </c>
      <c r="C1164" s="10" t="s">
        <v>8729</v>
      </c>
      <c r="D1164" s="10" t="s">
        <v>8730</v>
      </c>
      <c r="E1164" s="10" t="s">
        <v>8731</v>
      </c>
      <c r="F1164" s="10" t="s">
        <v>8732</v>
      </c>
      <c r="G1164" s="17" t="s">
        <v>14</v>
      </c>
    </row>
    <row r="1165" ht="15.75" customHeight="1">
      <c r="A1165" s="8" t="s">
        <v>8733</v>
      </c>
      <c r="B1165" s="9" t="s">
        <v>8734</v>
      </c>
      <c r="C1165" s="10" t="s">
        <v>8735</v>
      </c>
      <c r="D1165" s="10" t="s">
        <v>8736</v>
      </c>
      <c r="E1165" s="10" t="s">
        <v>8737</v>
      </c>
      <c r="F1165" s="10" t="s">
        <v>8738</v>
      </c>
      <c r="G1165" s="17" t="s">
        <v>14</v>
      </c>
    </row>
    <row r="1166" ht="15.75" customHeight="1">
      <c r="A1166" s="8" t="s">
        <v>8739</v>
      </c>
      <c r="B1166" s="9" t="s">
        <v>8740</v>
      </c>
      <c r="C1166" s="10" t="s">
        <v>8741</v>
      </c>
      <c r="D1166" s="10" t="s">
        <v>8742</v>
      </c>
      <c r="E1166" s="10" t="s">
        <v>8743</v>
      </c>
      <c r="F1166" s="10" t="s">
        <v>8744</v>
      </c>
      <c r="G1166" s="17" t="s">
        <v>14</v>
      </c>
    </row>
    <row r="1167" ht="15.75" customHeight="1">
      <c r="A1167" s="8" t="s">
        <v>8745</v>
      </c>
      <c r="B1167" s="9" t="s">
        <v>8746</v>
      </c>
      <c r="C1167" s="10" t="s">
        <v>8747</v>
      </c>
      <c r="D1167" s="10" t="s">
        <v>8748</v>
      </c>
      <c r="E1167" s="10" t="s">
        <v>8749</v>
      </c>
      <c r="F1167" s="10" t="s">
        <v>8750</v>
      </c>
      <c r="G1167" s="17" t="s">
        <v>14</v>
      </c>
    </row>
    <row r="1168" ht="15.75" customHeight="1">
      <c r="A1168" s="8" t="s">
        <v>8751</v>
      </c>
      <c r="B1168" s="9" t="s">
        <v>8752</v>
      </c>
      <c r="C1168" s="10" t="s">
        <v>8753</v>
      </c>
      <c r="D1168" s="10" t="s">
        <v>8754</v>
      </c>
      <c r="E1168" s="10" t="s">
        <v>8755</v>
      </c>
      <c r="F1168" s="10" t="s">
        <v>8756</v>
      </c>
      <c r="G1168" s="17" t="s">
        <v>14</v>
      </c>
    </row>
    <row r="1169" ht="15.75" customHeight="1">
      <c r="A1169" s="8" t="s">
        <v>8757</v>
      </c>
      <c r="B1169" s="9" t="s">
        <v>8758</v>
      </c>
      <c r="C1169" s="10" t="s">
        <v>8759</v>
      </c>
      <c r="D1169" s="10" t="s">
        <v>8760</v>
      </c>
      <c r="E1169" s="10" t="s">
        <v>8761</v>
      </c>
      <c r="F1169" s="10" t="s">
        <v>8762</v>
      </c>
      <c r="G1169" s="17" t="s">
        <v>14</v>
      </c>
    </row>
    <row r="1170" ht="15.75" customHeight="1">
      <c r="A1170" s="8" t="s">
        <v>8763</v>
      </c>
      <c r="B1170" s="9" t="s">
        <v>8764</v>
      </c>
      <c r="C1170" s="10" t="s">
        <v>8765</v>
      </c>
      <c r="D1170" s="10" t="s">
        <v>8766</v>
      </c>
      <c r="E1170" s="10" t="s">
        <v>8767</v>
      </c>
      <c r="F1170" s="10" t="s">
        <v>8768</v>
      </c>
      <c r="G1170" s="17" t="s">
        <v>14</v>
      </c>
    </row>
    <row r="1171" ht="15.75" customHeight="1">
      <c r="A1171" s="8" t="s">
        <v>8775</v>
      </c>
      <c r="B1171" s="9" t="s">
        <v>8776</v>
      </c>
      <c r="C1171" s="10" t="s">
        <v>8777</v>
      </c>
      <c r="D1171" s="10" t="s">
        <v>8778</v>
      </c>
      <c r="E1171" s="10" t="s">
        <v>8779</v>
      </c>
      <c r="F1171" s="10" t="s">
        <v>8780</v>
      </c>
      <c r="G1171" s="17" t="s">
        <v>104</v>
      </c>
    </row>
    <row r="1172" ht="15.75" customHeight="1">
      <c r="A1172" s="8" t="s">
        <v>8787</v>
      </c>
      <c r="B1172" s="9" t="s">
        <v>8788</v>
      </c>
      <c r="C1172" s="10" t="s">
        <v>5515</v>
      </c>
      <c r="D1172" s="10" t="s">
        <v>8789</v>
      </c>
      <c r="E1172" s="10" t="s">
        <v>8790</v>
      </c>
      <c r="F1172" s="10" t="s">
        <v>8791</v>
      </c>
      <c r="G1172" s="17" t="s">
        <v>104</v>
      </c>
    </row>
    <row r="1173" ht="15.75" customHeight="1">
      <c r="A1173" s="8" t="s">
        <v>8803</v>
      </c>
      <c r="B1173" s="9" t="s">
        <v>8804</v>
      </c>
      <c r="C1173" s="10" t="s">
        <v>1506</v>
      </c>
      <c r="D1173" s="10" t="s">
        <v>8805</v>
      </c>
      <c r="E1173" s="10" t="s">
        <v>8806</v>
      </c>
      <c r="F1173" s="10" t="s">
        <v>8807</v>
      </c>
      <c r="G1173" s="17" t="s">
        <v>104</v>
      </c>
    </row>
    <row r="1174" ht="15.75" customHeight="1">
      <c r="A1174" s="8" t="s">
        <v>8808</v>
      </c>
      <c r="B1174" s="9" t="s">
        <v>8809</v>
      </c>
      <c r="C1174" s="10" t="s">
        <v>3127</v>
      </c>
      <c r="D1174" s="10" t="s">
        <v>8810</v>
      </c>
      <c r="E1174" s="10" t="s">
        <v>8811</v>
      </c>
      <c r="F1174" s="10" t="s">
        <v>8812</v>
      </c>
      <c r="G1174" s="17" t="s">
        <v>14</v>
      </c>
    </row>
    <row r="1175" ht="15.75" customHeight="1">
      <c r="A1175" s="8" t="s">
        <v>8813</v>
      </c>
      <c r="B1175" s="9" t="s">
        <v>8814</v>
      </c>
      <c r="C1175" s="10" t="s">
        <v>7596</v>
      </c>
      <c r="D1175" s="10" t="s">
        <v>8815</v>
      </c>
      <c r="E1175" s="10" t="s">
        <v>8816</v>
      </c>
      <c r="F1175" s="10" t="s">
        <v>8817</v>
      </c>
      <c r="G1175" s="17" t="s">
        <v>14</v>
      </c>
    </row>
    <row r="1176" ht="15.75" customHeight="1">
      <c r="A1176" s="8" t="s">
        <v>8818</v>
      </c>
      <c r="B1176" s="9" t="s">
        <v>8819</v>
      </c>
      <c r="C1176" s="10" t="s">
        <v>8820</v>
      </c>
      <c r="D1176" s="10" t="s">
        <v>8821</v>
      </c>
      <c r="E1176" s="10" t="s">
        <v>8822</v>
      </c>
      <c r="F1176" s="10" t="s">
        <v>8823</v>
      </c>
      <c r="G1176" s="17" t="s">
        <v>104</v>
      </c>
    </row>
    <row r="1177" ht="15.75" customHeight="1">
      <c r="A1177" s="8" t="s">
        <v>8824</v>
      </c>
      <c r="B1177" s="9" t="s">
        <v>8825</v>
      </c>
      <c r="C1177" s="10" t="s">
        <v>8826</v>
      </c>
      <c r="D1177" s="10" t="s">
        <v>8827</v>
      </c>
      <c r="E1177" s="10" t="s">
        <v>8828</v>
      </c>
      <c r="F1177" s="10" t="s">
        <v>8829</v>
      </c>
      <c r="G1177" s="17" t="s">
        <v>14</v>
      </c>
    </row>
    <row r="1178" ht="15.75" customHeight="1">
      <c r="A1178" s="8" t="s">
        <v>8835</v>
      </c>
      <c r="B1178" s="9" t="s">
        <v>8836</v>
      </c>
      <c r="C1178" s="10" t="s">
        <v>8837</v>
      </c>
      <c r="D1178" s="10" t="s">
        <v>8838</v>
      </c>
      <c r="E1178" s="10" t="s">
        <v>8839</v>
      </c>
      <c r="F1178" s="10" t="s">
        <v>8840</v>
      </c>
      <c r="G1178" s="17" t="s">
        <v>14</v>
      </c>
    </row>
    <row r="1179" ht="15.75" customHeight="1">
      <c r="A1179" s="8" t="s">
        <v>8841</v>
      </c>
      <c r="B1179" s="9" t="s">
        <v>8842</v>
      </c>
      <c r="C1179" s="10" t="s">
        <v>8843</v>
      </c>
      <c r="D1179" s="10" t="s">
        <v>8844</v>
      </c>
      <c r="E1179" s="10" t="s">
        <v>8845</v>
      </c>
      <c r="F1179" s="10" t="s">
        <v>8846</v>
      </c>
      <c r="G1179" s="17" t="s">
        <v>14</v>
      </c>
    </row>
    <row r="1180" ht="15.75" customHeight="1">
      <c r="A1180" s="8" t="s">
        <v>8847</v>
      </c>
      <c r="B1180" s="9" t="s">
        <v>8848</v>
      </c>
      <c r="C1180" s="10" t="s">
        <v>8849</v>
      </c>
      <c r="D1180" s="10" t="s">
        <v>8850</v>
      </c>
      <c r="E1180" s="10" t="s">
        <v>8851</v>
      </c>
      <c r="F1180" s="10" t="s">
        <v>8852</v>
      </c>
      <c r="G1180" s="17" t="s">
        <v>14</v>
      </c>
    </row>
    <row r="1181" ht="15.75" customHeight="1">
      <c r="A1181" s="8" t="s">
        <v>10448</v>
      </c>
      <c r="B1181" s="9" t="s">
        <v>10449</v>
      </c>
      <c r="C1181" s="10" t="s">
        <v>7303</v>
      </c>
      <c r="D1181" s="10" t="s">
        <v>10450</v>
      </c>
      <c r="E1181" s="10" t="s">
        <v>10451</v>
      </c>
      <c r="F1181" s="10" t="s">
        <v>10452</v>
      </c>
      <c r="G1181" s="17" t="s">
        <v>14</v>
      </c>
    </row>
    <row r="1182" ht="15.75" customHeight="1">
      <c r="A1182" s="8" t="s">
        <v>8853</v>
      </c>
      <c r="B1182" s="9" t="s">
        <v>8854</v>
      </c>
      <c r="C1182" s="10" t="s">
        <v>8855</v>
      </c>
      <c r="D1182" s="10" t="s">
        <v>8856</v>
      </c>
      <c r="E1182" s="10" t="s">
        <v>8857</v>
      </c>
      <c r="F1182" s="10" t="s">
        <v>8858</v>
      </c>
      <c r="G1182" s="17" t="s">
        <v>14</v>
      </c>
    </row>
    <row r="1183" ht="15.75" customHeight="1">
      <c r="A1183" s="8" t="s">
        <v>8859</v>
      </c>
      <c r="B1183" s="9" t="s">
        <v>8860</v>
      </c>
      <c r="C1183" s="10" t="s">
        <v>8861</v>
      </c>
      <c r="D1183" s="10" t="s">
        <v>8862</v>
      </c>
      <c r="E1183" s="10" t="s">
        <v>8863</v>
      </c>
      <c r="F1183" s="10" t="s">
        <v>8864</v>
      </c>
      <c r="G1183" s="17" t="s">
        <v>14</v>
      </c>
    </row>
    <row r="1184" ht="15.75" customHeight="1">
      <c r="A1184" s="8" t="s">
        <v>8871</v>
      </c>
      <c r="B1184" s="9" t="s">
        <v>8872</v>
      </c>
      <c r="C1184" s="10" t="s">
        <v>8873</v>
      </c>
      <c r="D1184" s="10" t="s">
        <v>8874</v>
      </c>
      <c r="E1184" s="10" t="s">
        <v>8875</v>
      </c>
      <c r="F1184" s="10" t="s">
        <v>8876</v>
      </c>
      <c r="G1184" s="17" t="s">
        <v>104</v>
      </c>
    </row>
    <row r="1185" ht="15.75" customHeight="1">
      <c r="A1185" s="8" t="s">
        <v>8883</v>
      </c>
      <c r="B1185" s="9" t="s">
        <v>8884</v>
      </c>
      <c r="C1185" s="10" t="s">
        <v>8885</v>
      </c>
      <c r="D1185" s="10" t="s">
        <v>8886</v>
      </c>
      <c r="E1185" s="10" t="s">
        <v>8887</v>
      </c>
      <c r="F1185" s="10" t="s">
        <v>8888</v>
      </c>
      <c r="G1185" s="17" t="s">
        <v>104</v>
      </c>
    </row>
    <row r="1186" ht="15.75" customHeight="1">
      <c r="A1186" s="8" t="s">
        <v>8889</v>
      </c>
      <c r="B1186" s="9" t="s">
        <v>8890</v>
      </c>
      <c r="C1186" s="10" t="s">
        <v>8891</v>
      </c>
      <c r="D1186" s="10" t="s">
        <v>8892</v>
      </c>
      <c r="E1186" s="10" t="s">
        <v>8893</v>
      </c>
      <c r="F1186" s="10" t="s">
        <v>8894</v>
      </c>
      <c r="G1186" s="17" t="s">
        <v>14</v>
      </c>
    </row>
    <row r="1187" ht="15.75" customHeight="1">
      <c r="A1187" s="8" t="s">
        <v>8901</v>
      </c>
      <c r="B1187" s="9" t="s">
        <v>8902</v>
      </c>
      <c r="C1187" s="10" t="s">
        <v>8903</v>
      </c>
      <c r="D1187" s="10" t="s">
        <v>8904</v>
      </c>
      <c r="E1187" s="10" t="s">
        <v>8905</v>
      </c>
      <c r="F1187" s="10" t="s">
        <v>8906</v>
      </c>
      <c r="G1187" s="17" t="s">
        <v>14</v>
      </c>
    </row>
    <row r="1188" ht="15.75" customHeight="1">
      <c r="A1188" s="8" t="s">
        <v>8912</v>
      </c>
      <c r="B1188" s="9" t="s">
        <v>8913</v>
      </c>
      <c r="C1188" s="10" t="s">
        <v>8914</v>
      </c>
      <c r="D1188" s="10" t="s">
        <v>8915</v>
      </c>
      <c r="E1188" s="10" t="s">
        <v>8916</v>
      </c>
      <c r="F1188" s="10" t="s">
        <v>8917</v>
      </c>
      <c r="G1188" s="17" t="s">
        <v>104</v>
      </c>
    </row>
    <row r="1189" ht="15.75" customHeight="1">
      <c r="A1189" s="8" t="s">
        <v>8918</v>
      </c>
      <c r="B1189" s="9" t="s">
        <v>8919</v>
      </c>
      <c r="C1189" s="10" t="s">
        <v>17</v>
      </c>
      <c r="D1189" s="10" t="s">
        <v>8920</v>
      </c>
      <c r="E1189" s="10" t="s">
        <v>8921</v>
      </c>
      <c r="F1189" s="10" t="s">
        <v>8922</v>
      </c>
      <c r="G1189" s="17" t="s">
        <v>14</v>
      </c>
    </row>
    <row r="1190" ht="15.75" customHeight="1">
      <c r="A1190" s="8" t="s">
        <v>8923</v>
      </c>
      <c r="B1190" s="9" t="s">
        <v>8924</v>
      </c>
      <c r="C1190" s="10" t="s">
        <v>8925</v>
      </c>
      <c r="D1190" s="10" t="s">
        <v>8926</v>
      </c>
      <c r="E1190" s="10" t="s">
        <v>8927</v>
      </c>
      <c r="F1190" s="10" t="s">
        <v>8928</v>
      </c>
      <c r="G1190" s="17" t="s">
        <v>104</v>
      </c>
    </row>
    <row r="1191" ht="15.75" customHeight="1">
      <c r="A1191" s="8" t="s">
        <v>8941</v>
      </c>
      <c r="B1191" s="9" t="s">
        <v>8942</v>
      </c>
      <c r="C1191" s="10" t="s">
        <v>8943</v>
      </c>
      <c r="D1191" s="10" t="s">
        <v>8944</v>
      </c>
      <c r="E1191" s="10" t="s">
        <v>8945</v>
      </c>
      <c r="F1191" s="10" t="s">
        <v>8946</v>
      </c>
      <c r="G1191" s="17" t="s">
        <v>14</v>
      </c>
    </row>
    <row r="1192" ht="15.75" customHeight="1">
      <c r="A1192" s="8" t="s">
        <v>8947</v>
      </c>
      <c r="B1192" s="9" t="s">
        <v>8948</v>
      </c>
      <c r="C1192" s="10" t="s">
        <v>8949</v>
      </c>
      <c r="D1192" s="10" t="s">
        <v>8950</v>
      </c>
      <c r="E1192" s="10" t="s">
        <v>8951</v>
      </c>
      <c r="F1192" s="10" t="s">
        <v>8952</v>
      </c>
      <c r="G1192" s="17" t="s">
        <v>14</v>
      </c>
    </row>
    <row r="1193" ht="15.75" customHeight="1">
      <c r="A1193" s="8" t="s">
        <v>8953</v>
      </c>
      <c r="B1193" s="9" t="s">
        <v>8954</v>
      </c>
      <c r="C1193" s="10" t="s">
        <v>8955</v>
      </c>
      <c r="D1193" s="10" t="s">
        <v>30</v>
      </c>
      <c r="E1193" s="10" t="s">
        <v>8956</v>
      </c>
      <c r="F1193" s="10" t="s">
        <v>8957</v>
      </c>
      <c r="G1193" s="17" t="s">
        <v>104</v>
      </c>
    </row>
    <row r="1194" ht="15.75" customHeight="1">
      <c r="A1194" s="8" t="s">
        <v>8958</v>
      </c>
      <c r="B1194" s="9" t="s">
        <v>8959</v>
      </c>
      <c r="C1194" s="10" t="s">
        <v>8960</v>
      </c>
      <c r="D1194" s="10" t="s">
        <v>8961</v>
      </c>
      <c r="E1194" s="10" t="s">
        <v>8962</v>
      </c>
      <c r="F1194" s="10" t="s">
        <v>8963</v>
      </c>
      <c r="G1194" s="17" t="s">
        <v>14</v>
      </c>
    </row>
    <row r="1195" ht="15.75" customHeight="1">
      <c r="A1195" s="8" t="s">
        <v>9000</v>
      </c>
      <c r="B1195" s="9" t="s">
        <v>9001</v>
      </c>
      <c r="C1195" s="10" t="s">
        <v>9002</v>
      </c>
      <c r="D1195" s="10" t="s">
        <v>9003</v>
      </c>
      <c r="E1195" s="10" t="s">
        <v>9004</v>
      </c>
      <c r="F1195" s="10" t="s">
        <v>9005</v>
      </c>
      <c r="G1195" s="17" t="s">
        <v>14</v>
      </c>
    </row>
    <row r="1196" ht="15.75" customHeight="1">
      <c r="A1196" s="8" t="s">
        <v>9006</v>
      </c>
      <c r="B1196" s="9" t="s">
        <v>9007</v>
      </c>
      <c r="C1196" s="10" t="s">
        <v>340</v>
      </c>
      <c r="D1196" s="10" t="s">
        <v>9008</v>
      </c>
      <c r="E1196" s="10" t="s">
        <v>9009</v>
      </c>
      <c r="F1196" s="10" t="s">
        <v>9010</v>
      </c>
      <c r="G1196" s="17" t="s">
        <v>14</v>
      </c>
    </row>
    <row r="1197" ht="15.75" customHeight="1">
      <c r="A1197" s="8" t="s">
        <v>9011</v>
      </c>
      <c r="B1197" s="9" t="s">
        <v>9012</v>
      </c>
      <c r="C1197" s="10" t="s">
        <v>9013</v>
      </c>
      <c r="D1197" s="10" t="s">
        <v>9014</v>
      </c>
      <c r="E1197" s="10" t="s">
        <v>9015</v>
      </c>
      <c r="F1197" s="10" t="s">
        <v>9016</v>
      </c>
      <c r="G1197" s="17" t="s">
        <v>104</v>
      </c>
    </row>
    <row r="1198" ht="15.75" customHeight="1">
      <c r="A1198" s="8" t="s">
        <v>9017</v>
      </c>
      <c r="B1198" s="9" t="s">
        <v>9018</v>
      </c>
      <c r="C1198" s="10" t="s">
        <v>9019</v>
      </c>
      <c r="D1198" s="10" t="s">
        <v>9020</v>
      </c>
      <c r="E1198" s="10" t="s">
        <v>9021</v>
      </c>
      <c r="F1198" s="10" t="s">
        <v>9022</v>
      </c>
      <c r="G1198" s="17" t="s">
        <v>14</v>
      </c>
    </row>
    <row r="1199" ht="15.75" customHeight="1">
      <c r="A1199" s="8" t="s">
        <v>10453</v>
      </c>
      <c r="B1199" s="9" t="s">
        <v>10454</v>
      </c>
      <c r="C1199" s="10" t="s">
        <v>10455</v>
      </c>
      <c r="D1199" s="10" t="s">
        <v>10456</v>
      </c>
      <c r="E1199" s="10" t="s">
        <v>10457</v>
      </c>
      <c r="F1199" s="10" t="s">
        <v>10458</v>
      </c>
      <c r="G1199" s="17" t="s">
        <v>14</v>
      </c>
    </row>
    <row r="1200" ht="15.75" customHeight="1">
      <c r="A1200" s="8" t="s">
        <v>9023</v>
      </c>
      <c r="B1200" s="9" t="s">
        <v>9024</v>
      </c>
      <c r="C1200" s="10" t="s">
        <v>9025</v>
      </c>
      <c r="D1200" s="10" t="s">
        <v>9026</v>
      </c>
      <c r="E1200" s="10" t="s">
        <v>9027</v>
      </c>
      <c r="F1200" s="10" t="s">
        <v>9028</v>
      </c>
      <c r="G1200" s="17" t="s">
        <v>14</v>
      </c>
    </row>
    <row r="1201" ht="15.75" customHeight="1">
      <c r="A1201" s="8" t="s">
        <v>9029</v>
      </c>
      <c r="B1201" s="9" t="s">
        <v>9030</v>
      </c>
      <c r="C1201" s="10" t="s">
        <v>9031</v>
      </c>
      <c r="D1201" s="10" t="s">
        <v>9032</v>
      </c>
      <c r="E1201" s="10" t="s">
        <v>9033</v>
      </c>
      <c r="F1201" s="10" t="s">
        <v>9034</v>
      </c>
      <c r="G1201" s="17" t="s">
        <v>14</v>
      </c>
    </row>
    <row r="1202" ht="15.75" customHeight="1">
      <c r="A1202" s="8" t="s">
        <v>9035</v>
      </c>
      <c r="B1202" s="9" t="s">
        <v>9036</v>
      </c>
      <c r="C1202" s="10" t="s">
        <v>9037</v>
      </c>
      <c r="D1202" s="10" t="s">
        <v>9038</v>
      </c>
      <c r="E1202" s="10" t="s">
        <v>9039</v>
      </c>
      <c r="F1202" s="10" t="s">
        <v>9040</v>
      </c>
      <c r="G1202" s="17" t="s">
        <v>14</v>
      </c>
    </row>
    <row r="1203" ht="15.75" customHeight="1">
      <c r="A1203" s="8" t="s">
        <v>9047</v>
      </c>
      <c r="B1203" s="9" t="s">
        <v>9048</v>
      </c>
      <c r="C1203" s="10" t="s">
        <v>9049</v>
      </c>
      <c r="D1203" s="10" t="s">
        <v>9050</v>
      </c>
      <c r="E1203" s="10" t="s">
        <v>9051</v>
      </c>
      <c r="F1203" s="10" t="s">
        <v>9052</v>
      </c>
      <c r="G1203" s="17" t="s">
        <v>104</v>
      </c>
    </row>
    <row r="1204" ht="15.75" customHeight="1">
      <c r="A1204" s="8" t="s">
        <v>9059</v>
      </c>
      <c r="B1204" s="9" t="s">
        <v>9060</v>
      </c>
      <c r="C1204" s="10" t="s">
        <v>9061</v>
      </c>
      <c r="D1204" s="10" t="s">
        <v>9062</v>
      </c>
      <c r="E1204" s="10" t="s">
        <v>9063</v>
      </c>
      <c r="F1204" s="10" t="s">
        <v>9064</v>
      </c>
      <c r="G1204" s="17" t="s">
        <v>14</v>
      </c>
    </row>
    <row r="1205" ht="15.75" customHeight="1">
      <c r="A1205" s="8" t="s">
        <v>9065</v>
      </c>
      <c r="B1205" s="9" t="s">
        <v>9066</v>
      </c>
      <c r="C1205" s="10" t="s">
        <v>9067</v>
      </c>
      <c r="D1205" s="10" t="s">
        <v>9068</v>
      </c>
      <c r="E1205" s="10" t="s">
        <v>9069</v>
      </c>
      <c r="F1205" s="10" t="s">
        <v>9070</v>
      </c>
      <c r="G1205" s="17" t="s">
        <v>14</v>
      </c>
    </row>
    <row r="1206" ht="15.75" customHeight="1">
      <c r="A1206" s="8" t="s">
        <v>9071</v>
      </c>
      <c r="B1206" s="9" t="s">
        <v>9072</v>
      </c>
      <c r="C1206" s="10" t="s">
        <v>263</v>
      </c>
      <c r="D1206" s="10" t="s">
        <v>9073</v>
      </c>
      <c r="E1206" s="10" t="s">
        <v>9074</v>
      </c>
      <c r="F1206" s="10" t="s">
        <v>9075</v>
      </c>
      <c r="G1206" s="17" t="s">
        <v>14</v>
      </c>
    </row>
    <row r="1207" ht="15.75" customHeight="1">
      <c r="A1207" s="8" t="s">
        <v>10459</v>
      </c>
      <c r="B1207" s="9" t="s">
        <v>10460</v>
      </c>
      <c r="C1207" s="10" t="s">
        <v>10461</v>
      </c>
      <c r="D1207" s="10" t="s">
        <v>10462</v>
      </c>
      <c r="E1207" s="10" t="s">
        <v>10463</v>
      </c>
      <c r="F1207" s="10" t="s">
        <v>10464</v>
      </c>
      <c r="G1207" s="17" t="s">
        <v>14</v>
      </c>
    </row>
    <row r="1208" ht="15.75" customHeight="1">
      <c r="A1208" s="8" t="s">
        <v>9076</v>
      </c>
      <c r="B1208" s="9" t="s">
        <v>9077</v>
      </c>
      <c r="C1208" s="10" t="s">
        <v>9078</v>
      </c>
      <c r="D1208" s="10" t="s">
        <v>9079</v>
      </c>
      <c r="E1208" s="10" t="s">
        <v>9080</v>
      </c>
      <c r="F1208" s="10" t="s">
        <v>9081</v>
      </c>
      <c r="G1208" s="17" t="s">
        <v>14</v>
      </c>
    </row>
    <row r="1209" ht="15.75" customHeight="1">
      <c r="A1209" s="8" t="s">
        <v>10465</v>
      </c>
      <c r="B1209" s="9" t="s">
        <v>10466</v>
      </c>
      <c r="C1209" s="10" t="s">
        <v>10467</v>
      </c>
      <c r="D1209" s="10" t="s">
        <v>10468</v>
      </c>
      <c r="E1209" s="10" t="s">
        <v>10469</v>
      </c>
      <c r="F1209" s="10" t="s">
        <v>10470</v>
      </c>
      <c r="G1209" s="17" t="s">
        <v>14</v>
      </c>
    </row>
    <row r="1210" ht="15.75" customHeight="1">
      <c r="A1210" s="8" t="s">
        <v>10471</v>
      </c>
      <c r="B1210" s="9" t="s">
        <v>10472</v>
      </c>
      <c r="C1210" s="10" t="s">
        <v>10473</v>
      </c>
      <c r="D1210" s="10" t="s">
        <v>10474</v>
      </c>
      <c r="E1210" s="10" t="s">
        <v>10475</v>
      </c>
      <c r="F1210" s="10" t="s">
        <v>10476</v>
      </c>
      <c r="G1210" s="17" t="s">
        <v>104</v>
      </c>
    </row>
    <row r="1211" ht="15.75" customHeight="1">
      <c r="A1211" s="8" t="s">
        <v>9082</v>
      </c>
      <c r="B1211" s="9" t="s">
        <v>9083</v>
      </c>
      <c r="C1211" s="10" t="s">
        <v>9084</v>
      </c>
      <c r="D1211" s="10" t="s">
        <v>9085</v>
      </c>
      <c r="E1211" s="10" t="s">
        <v>9086</v>
      </c>
      <c r="F1211" s="10" t="s">
        <v>9087</v>
      </c>
      <c r="G1211" s="17" t="s">
        <v>104</v>
      </c>
    </row>
    <row r="1212" ht="15.75" customHeight="1">
      <c r="A1212" s="8" t="s">
        <v>9088</v>
      </c>
      <c r="B1212" s="9" t="s">
        <v>9089</v>
      </c>
      <c r="C1212" s="10" t="s">
        <v>8034</v>
      </c>
      <c r="D1212" s="10" t="s">
        <v>9090</v>
      </c>
      <c r="E1212" s="10" t="s">
        <v>9091</v>
      </c>
      <c r="F1212" s="10" t="s">
        <v>9092</v>
      </c>
      <c r="G1212" s="17" t="s">
        <v>14</v>
      </c>
    </row>
    <row r="1213" ht="15.75" customHeight="1">
      <c r="A1213" s="8" t="s">
        <v>9093</v>
      </c>
      <c r="B1213" s="9" t="s">
        <v>9094</v>
      </c>
      <c r="C1213" s="10" t="s">
        <v>9095</v>
      </c>
      <c r="D1213" s="10" t="s">
        <v>9096</v>
      </c>
      <c r="E1213" s="10" t="s">
        <v>9097</v>
      </c>
      <c r="F1213" s="10" t="s">
        <v>9098</v>
      </c>
      <c r="G1213" s="17" t="s">
        <v>14</v>
      </c>
    </row>
    <row r="1214" ht="15.75" customHeight="1">
      <c r="A1214" s="8" t="s">
        <v>10477</v>
      </c>
      <c r="B1214" s="9" t="s">
        <v>10478</v>
      </c>
      <c r="C1214" s="10" t="s">
        <v>10479</v>
      </c>
      <c r="D1214" s="10" t="s">
        <v>10480</v>
      </c>
      <c r="E1214" s="10" t="s">
        <v>10481</v>
      </c>
      <c r="F1214" s="10" t="s">
        <v>10482</v>
      </c>
      <c r="G1214" s="17" t="s">
        <v>14</v>
      </c>
    </row>
    <row r="1215" ht="15.75" customHeight="1">
      <c r="A1215" s="8" t="s">
        <v>9105</v>
      </c>
      <c r="B1215" s="9" t="s">
        <v>9106</v>
      </c>
      <c r="C1215" s="10" t="s">
        <v>9107</v>
      </c>
      <c r="D1215" s="10" t="s">
        <v>9108</v>
      </c>
      <c r="E1215" s="10" t="s">
        <v>9109</v>
      </c>
      <c r="F1215" s="10" t="s">
        <v>9110</v>
      </c>
      <c r="G1215" s="17" t="s">
        <v>104</v>
      </c>
    </row>
    <row r="1216" ht="15.75" customHeight="1">
      <c r="A1216" s="8" t="s">
        <v>9111</v>
      </c>
      <c r="B1216" s="9" t="s">
        <v>9112</v>
      </c>
      <c r="C1216" s="10" t="s">
        <v>9113</v>
      </c>
      <c r="D1216" s="10" t="s">
        <v>9114</v>
      </c>
      <c r="E1216" s="10" t="s">
        <v>9115</v>
      </c>
      <c r="F1216" s="10" t="s">
        <v>9116</v>
      </c>
      <c r="G1216" s="17" t="s">
        <v>14</v>
      </c>
    </row>
    <row r="1217" ht="15.75" customHeight="1">
      <c r="A1217" s="8" t="s">
        <v>10483</v>
      </c>
      <c r="B1217" s="9" t="s">
        <v>10484</v>
      </c>
      <c r="C1217" s="10" t="s">
        <v>10485</v>
      </c>
      <c r="D1217" s="10" t="s">
        <v>10486</v>
      </c>
      <c r="E1217" s="10" t="s">
        <v>10487</v>
      </c>
      <c r="F1217" s="10" t="s">
        <v>10488</v>
      </c>
      <c r="G1217" s="17" t="s">
        <v>14</v>
      </c>
    </row>
    <row r="1218" ht="15.75" customHeight="1">
      <c r="A1218" s="8" t="s">
        <v>9117</v>
      </c>
      <c r="B1218" s="9" t="s">
        <v>9118</v>
      </c>
      <c r="C1218" s="10" t="s">
        <v>9119</v>
      </c>
      <c r="D1218" s="10" t="s">
        <v>9120</v>
      </c>
      <c r="E1218" s="10" t="s">
        <v>9121</v>
      </c>
      <c r="F1218" s="10" t="s">
        <v>9122</v>
      </c>
      <c r="G1218" s="17" t="s">
        <v>14</v>
      </c>
    </row>
    <row r="1219" ht="15.75" customHeight="1">
      <c r="A1219" s="8" t="s">
        <v>9129</v>
      </c>
      <c r="B1219" s="9" t="s">
        <v>9130</v>
      </c>
      <c r="C1219" s="10" t="s">
        <v>9131</v>
      </c>
      <c r="D1219" s="10" t="s">
        <v>9132</v>
      </c>
      <c r="E1219" s="10" t="s">
        <v>9133</v>
      </c>
      <c r="F1219" s="10" t="s">
        <v>9134</v>
      </c>
      <c r="G1219" s="17" t="s">
        <v>14</v>
      </c>
    </row>
    <row r="1220" ht="15.75" customHeight="1">
      <c r="A1220" s="8" t="s">
        <v>9135</v>
      </c>
      <c r="B1220" s="9" t="s">
        <v>9136</v>
      </c>
      <c r="C1220" s="10" t="s">
        <v>9137</v>
      </c>
      <c r="D1220" s="10" t="s">
        <v>9138</v>
      </c>
      <c r="E1220" s="10" t="s">
        <v>9139</v>
      </c>
      <c r="F1220" s="10" t="s">
        <v>9140</v>
      </c>
      <c r="G1220" s="17" t="s">
        <v>14</v>
      </c>
    </row>
    <row r="1221" ht="15.75" customHeight="1">
      <c r="A1221" s="8" t="s">
        <v>9141</v>
      </c>
      <c r="B1221" s="9" t="s">
        <v>9142</v>
      </c>
      <c r="C1221" s="10" t="s">
        <v>53</v>
      </c>
      <c r="D1221" s="10" t="s">
        <v>9143</v>
      </c>
      <c r="E1221" s="10" t="s">
        <v>9144</v>
      </c>
      <c r="F1221" s="10" t="s">
        <v>9145</v>
      </c>
      <c r="G1221" s="17" t="s">
        <v>14</v>
      </c>
    </row>
    <row r="1222" ht="15.75" customHeight="1">
      <c r="A1222" s="8" t="s">
        <v>9146</v>
      </c>
      <c r="B1222" s="9" t="s">
        <v>9147</v>
      </c>
      <c r="C1222" s="10" t="s">
        <v>9148</v>
      </c>
      <c r="D1222" s="10" t="s">
        <v>9149</v>
      </c>
      <c r="E1222" s="10" t="s">
        <v>9150</v>
      </c>
      <c r="F1222" s="10" t="s">
        <v>9151</v>
      </c>
      <c r="G1222" s="17" t="s">
        <v>14</v>
      </c>
    </row>
    <row r="1223" ht="15.75" customHeight="1">
      <c r="A1223" s="8" t="s">
        <v>9152</v>
      </c>
      <c r="B1223" s="9" t="s">
        <v>9153</v>
      </c>
      <c r="C1223" s="10" t="s">
        <v>9154</v>
      </c>
      <c r="D1223" s="10" t="s">
        <v>9155</v>
      </c>
      <c r="E1223" s="10" t="s">
        <v>9156</v>
      </c>
      <c r="F1223" s="10" t="s">
        <v>9157</v>
      </c>
      <c r="G1223" s="17" t="s">
        <v>14</v>
      </c>
    </row>
    <row r="1224" ht="15.75" customHeight="1">
      <c r="A1224" s="8" t="s">
        <v>9158</v>
      </c>
      <c r="B1224" s="9" t="s">
        <v>9159</v>
      </c>
      <c r="C1224" s="10" t="s">
        <v>9160</v>
      </c>
      <c r="D1224" s="10" t="s">
        <v>9161</v>
      </c>
      <c r="E1224" s="10" t="s">
        <v>9162</v>
      </c>
      <c r="F1224" s="10" t="s">
        <v>9163</v>
      </c>
      <c r="G1224" s="17" t="s">
        <v>104</v>
      </c>
    </row>
    <row r="1225" ht="15.75" customHeight="1">
      <c r="A1225" s="8" t="s">
        <v>9164</v>
      </c>
      <c r="B1225" s="9" t="s">
        <v>9165</v>
      </c>
      <c r="C1225" s="10" t="s">
        <v>9166</v>
      </c>
      <c r="D1225" s="10" t="s">
        <v>9167</v>
      </c>
      <c r="E1225" s="10" t="s">
        <v>9168</v>
      </c>
      <c r="F1225" s="10" t="s">
        <v>9169</v>
      </c>
      <c r="G1225" s="17" t="s">
        <v>14</v>
      </c>
    </row>
    <row r="1226" ht="15.75" customHeight="1">
      <c r="A1226" s="8" t="s">
        <v>9170</v>
      </c>
      <c r="B1226" s="9" t="s">
        <v>9171</v>
      </c>
      <c r="C1226" s="10" t="s">
        <v>9172</v>
      </c>
      <c r="D1226" s="10" t="s">
        <v>9173</v>
      </c>
      <c r="E1226" s="10" t="s">
        <v>9174</v>
      </c>
      <c r="F1226" s="10" t="s">
        <v>9175</v>
      </c>
      <c r="G1226" s="17" t="s">
        <v>14</v>
      </c>
    </row>
    <row r="1227" ht="15.75" customHeight="1">
      <c r="A1227" s="8" t="s">
        <v>10489</v>
      </c>
      <c r="B1227" s="9" t="s">
        <v>10490</v>
      </c>
      <c r="C1227" s="10" t="s">
        <v>10491</v>
      </c>
      <c r="D1227" s="10" t="s">
        <v>10492</v>
      </c>
      <c r="E1227" s="10" t="s">
        <v>10493</v>
      </c>
      <c r="F1227" s="10" t="s">
        <v>10494</v>
      </c>
      <c r="G1227" s="17" t="s">
        <v>14</v>
      </c>
    </row>
    <row r="1228" ht="15.75" customHeight="1">
      <c r="A1228" s="8" t="s">
        <v>9199</v>
      </c>
      <c r="B1228" s="9" t="s">
        <v>9200</v>
      </c>
      <c r="C1228" s="10" t="s">
        <v>9201</v>
      </c>
      <c r="D1228" s="10" t="s">
        <v>9202</v>
      </c>
      <c r="E1228" s="10" t="s">
        <v>9203</v>
      </c>
      <c r="F1228" s="10" t="s">
        <v>9204</v>
      </c>
      <c r="G1228" s="17" t="s">
        <v>14</v>
      </c>
    </row>
    <row r="1229" ht="15.75" customHeight="1">
      <c r="A1229" s="8" t="s">
        <v>9211</v>
      </c>
      <c r="B1229" s="9" t="s">
        <v>9212</v>
      </c>
      <c r="C1229" s="10" t="s">
        <v>9213</v>
      </c>
      <c r="D1229" s="10" t="s">
        <v>9214</v>
      </c>
      <c r="E1229" s="10" t="s">
        <v>9215</v>
      </c>
      <c r="F1229" s="10" t="s">
        <v>9216</v>
      </c>
      <c r="G1229" s="17" t="s">
        <v>14</v>
      </c>
    </row>
    <row r="1230" ht="15.75" customHeight="1">
      <c r="A1230" s="8" t="s">
        <v>9217</v>
      </c>
      <c r="B1230" s="9" t="s">
        <v>9218</v>
      </c>
      <c r="C1230" s="10" t="s">
        <v>9219</v>
      </c>
      <c r="D1230" s="10" t="s">
        <v>9220</v>
      </c>
      <c r="E1230" s="10" t="s">
        <v>9221</v>
      </c>
      <c r="F1230" s="10" t="s">
        <v>9222</v>
      </c>
      <c r="G1230" s="17" t="s">
        <v>14</v>
      </c>
    </row>
    <row r="1231" ht="15.75" customHeight="1">
      <c r="A1231" s="8" t="s">
        <v>10495</v>
      </c>
      <c r="B1231" s="9" t="s">
        <v>10496</v>
      </c>
      <c r="C1231" s="10" t="s">
        <v>10497</v>
      </c>
      <c r="D1231" s="10" t="s">
        <v>10498</v>
      </c>
      <c r="E1231" s="10" t="s">
        <v>10499</v>
      </c>
      <c r="F1231" s="10" t="s">
        <v>10500</v>
      </c>
      <c r="G1231" s="17" t="s">
        <v>14</v>
      </c>
    </row>
    <row r="1232" ht="15.75" customHeight="1">
      <c r="A1232" s="8" t="s">
        <v>9223</v>
      </c>
      <c r="B1232" s="9" t="s">
        <v>9224</v>
      </c>
      <c r="C1232" s="10" t="s">
        <v>9225</v>
      </c>
      <c r="D1232" s="10" t="s">
        <v>9226</v>
      </c>
      <c r="E1232" s="10" t="s">
        <v>9227</v>
      </c>
      <c r="F1232" s="10" t="s">
        <v>9228</v>
      </c>
      <c r="G1232" s="17" t="s">
        <v>14</v>
      </c>
    </row>
    <row r="1233" ht="15.75" customHeight="1">
      <c r="A1233" s="8" t="s">
        <v>9229</v>
      </c>
      <c r="B1233" s="9" t="s">
        <v>9230</v>
      </c>
      <c r="C1233" s="10" t="s">
        <v>9231</v>
      </c>
      <c r="D1233" s="10" t="s">
        <v>9232</v>
      </c>
      <c r="E1233" s="10" t="s">
        <v>9233</v>
      </c>
      <c r="F1233" s="10" t="s">
        <v>9234</v>
      </c>
      <c r="G1233" s="17" t="s">
        <v>14</v>
      </c>
    </row>
    <row r="1234" ht="15.75" customHeight="1">
      <c r="A1234" s="8" t="s">
        <v>9235</v>
      </c>
      <c r="B1234" s="9" t="s">
        <v>9236</v>
      </c>
      <c r="C1234" s="10" t="s">
        <v>9237</v>
      </c>
      <c r="D1234" s="10" t="s">
        <v>9238</v>
      </c>
      <c r="E1234" s="10" t="s">
        <v>9239</v>
      </c>
      <c r="F1234" s="10" t="s">
        <v>9240</v>
      </c>
      <c r="G1234" s="17" t="s">
        <v>14</v>
      </c>
    </row>
    <row r="1235" ht="15.75" customHeight="1">
      <c r="A1235" s="8" t="s">
        <v>9241</v>
      </c>
      <c r="B1235" s="9" t="s">
        <v>9242</v>
      </c>
      <c r="C1235" s="10" t="s">
        <v>9243</v>
      </c>
      <c r="D1235" s="10" t="s">
        <v>9244</v>
      </c>
      <c r="E1235" s="10" t="s">
        <v>9245</v>
      </c>
      <c r="F1235" s="10" t="s">
        <v>9246</v>
      </c>
      <c r="G1235" s="17" t="s">
        <v>14</v>
      </c>
    </row>
    <row r="1236" ht="15.75" customHeight="1">
      <c r="A1236" s="8" t="s">
        <v>10501</v>
      </c>
      <c r="B1236" s="9" t="s">
        <v>10502</v>
      </c>
      <c r="C1236" s="10" t="s">
        <v>10503</v>
      </c>
      <c r="D1236" s="10" t="s">
        <v>10504</v>
      </c>
      <c r="E1236" s="10" t="s">
        <v>10505</v>
      </c>
      <c r="F1236" s="10" t="s">
        <v>10506</v>
      </c>
      <c r="G1236" s="17" t="s">
        <v>14</v>
      </c>
    </row>
    <row r="1237" ht="15.75" customHeight="1">
      <c r="A1237" s="8" t="s">
        <v>9259</v>
      </c>
      <c r="B1237" s="9" t="s">
        <v>9260</v>
      </c>
      <c r="C1237" s="10" t="s">
        <v>9261</v>
      </c>
      <c r="D1237" s="10" t="s">
        <v>9262</v>
      </c>
      <c r="E1237" s="10" t="s">
        <v>9263</v>
      </c>
      <c r="F1237" s="10" t="s">
        <v>9264</v>
      </c>
      <c r="G1237" s="17" t="s">
        <v>14</v>
      </c>
    </row>
    <row r="1238" ht="15.75" customHeight="1">
      <c r="A1238" s="8" t="s">
        <v>9265</v>
      </c>
      <c r="B1238" s="9" t="s">
        <v>9266</v>
      </c>
      <c r="C1238" s="10" t="s">
        <v>9267</v>
      </c>
      <c r="D1238" s="10" t="s">
        <v>9268</v>
      </c>
      <c r="E1238" s="10" t="s">
        <v>9269</v>
      </c>
      <c r="F1238" s="10" t="s">
        <v>9270</v>
      </c>
      <c r="G1238" s="17" t="s">
        <v>14</v>
      </c>
    </row>
    <row r="1239" ht="15.75" customHeight="1">
      <c r="A1239" s="8" t="s">
        <v>9271</v>
      </c>
      <c r="B1239" s="9" t="s">
        <v>9272</v>
      </c>
      <c r="C1239" s="10" t="s">
        <v>340</v>
      </c>
      <c r="D1239" s="10" t="s">
        <v>9273</v>
      </c>
      <c r="E1239" s="10" t="s">
        <v>9274</v>
      </c>
      <c r="F1239" s="10" t="s">
        <v>9275</v>
      </c>
      <c r="G1239" s="17" t="s">
        <v>14</v>
      </c>
    </row>
    <row r="1240" ht="15.75" customHeight="1">
      <c r="A1240" s="8" t="s">
        <v>10507</v>
      </c>
      <c r="B1240" s="9" t="s">
        <v>10508</v>
      </c>
      <c r="C1240" s="10" t="s">
        <v>10509</v>
      </c>
      <c r="D1240" s="10" t="s">
        <v>10510</v>
      </c>
      <c r="E1240" s="10" t="s">
        <v>10511</v>
      </c>
      <c r="F1240" s="10" t="s">
        <v>10512</v>
      </c>
      <c r="G1240" s="17" t="s">
        <v>14</v>
      </c>
    </row>
    <row r="1241" ht="15.75" customHeight="1">
      <c r="A1241" s="8" t="s">
        <v>9287</v>
      </c>
      <c r="B1241" s="9" t="s">
        <v>9288</v>
      </c>
      <c r="C1241" s="10" t="s">
        <v>215</v>
      </c>
      <c r="D1241" s="10" t="s">
        <v>9289</v>
      </c>
      <c r="E1241" s="10" t="s">
        <v>9290</v>
      </c>
      <c r="F1241" s="10" t="s">
        <v>9291</v>
      </c>
      <c r="G1241" s="17" t="s">
        <v>14</v>
      </c>
    </row>
    <row r="1242" ht="15.75" customHeight="1">
      <c r="A1242" s="8" t="s">
        <v>9292</v>
      </c>
      <c r="B1242" s="9" t="s">
        <v>9293</v>
      </c>
      <c r="C1242" s="10" t="s">
        <v>245</v>
      </c>
      <c r="D1242" s="10" t="s">
        <v>9294</v>
      </c>
      <c r="E1242" s="10" t="s">
        <v>9295</v>
      </c>
      <c r="F1242" s="10" t="s">
        <v>9296</v>
      </c>
      <c r="G1242" s="17" t="s">
        <v>14</v>
      </c>
    </row>
    <row r="1243" ht="15.75" customHeight="1">
      <c r="A1243" s="8" t="s">
        <v>9297</v>
      </c>
      <c r="B1243" s="9" t="s">
        <v>9298</v>
      </c>
      <c r="C1243" s="10" t="s">
        <v>9299</v>
      </c>
      <c r="D1243" s="10" t="s">
        <v>9300</v>
      </c>
      <c r="E1243" s="10" t="s">
        <v>9301</v>
      </c>
      <c r="F1243" s="10" t="s">
        <v>9302</v>
      </c>
      <c r="G1243" s="17" t="s">
        <v>104</v>
      </c>
    </row>
    <row r="1244" ht="15.75" customHeight="1">
      <c r="A1244" s="8" t="s">
        <v>9303</v>
      </c>
      <c r="B1244" s="9" t="s">
        <v>9304</v>
      </c>
      <c r="C1244" s="10" t="s">
        <v>9305</v>
      </c>
      <c r="D1244" s="10" t="s">
        <v>9306</v>
      </c>
      <c r="E1244" s="10" t="s">
        <v>9307</v>
      </c>
      <c r="F1244" s="10" t="s">
        <v>9308</v>
      </c>
      <c r="G1244" s="17" t="s">
        <v>14</v>
      </c>
    </row>
    <row r="1245" ht="15.75" customHeight="1">
      <c r="A1245" s="8" t="s">
        <v>9309</v>
      </c>
      <c r="B1245" s="9" t="s">
        <v>9310</v>
      </c>
      <c r="C1245" s="10" t="s">
        <v>9311</v>
      </c>
      <c r="D1245" s="10" t="s">
        <v>30</v>
      </c>
      <c r="E1245" s="10" t="s">
        <v>9312</v>
      </c>
      <c r="F1245" s="10" t="s">
        <v>9313</v>
      </c>
      <c r="G1245" s="17" t="s">
        <v>14</v>
      </c>
    </row>
    <row r="1246" ht="15.75" customHeight="1">
      <c r="A1246" s="8" t="s">
        <v>9326</v>
      </c>
      <c r="B1246" s="9" t="s">
        <v>9327</v>
      </c>
      <c r="C1246" s="10" t="s">
        <v>17</v>
      </c>
      <c r="D1246" s="10" t="s">
        <v>9328</v>
      </c>
      <c r="E1246" s="10" t="s">
        <v>9329</v>
      </c>
      <c r="F1246" s="10" t="s">
        <v>9330</v>
      </c>
      <c r="G1246" s="17" t="s">
        <v>14</v>
      </c>
    </row>
    <row r="1247" ht="15.75" customHeight="1">
      <c r="A1247" s="8" t="s">
        <v>9337</v>
      </c>
      <c r="B1247" s="9" t="s">
        <v>9338</v>
      </c>
      <c r="C1247" s="10" t="s">
        <v>9339</v>
      </c>
      <c r="D1247" s="10" t="s">
        <v>9340</v>
      </c>
      <c r="E1247" s="10" t="s">
        <v>9341</v>
      </c>
      <c r="F1247" s="10" t="s">
        <v>9342</v>
      </c>
      <c r="G1247" s="17" t="s">
        <v>14</v>
      </c>
    </row>
    <row r="1248" ht="15.75" customHeight="1">
      <c r="A1248" s="8" t="s">
        <v>9343</v>
      </c>
      <c r="B1248" s="9" t="s">
        <v>9344</v>
      </c>
      <c r="C1248" s="10" t="s">
        <v>9345</v>
      </c>
      <c r="D1248" s="10" t="s">
        <v>9346</v>
      </c>
      <c r="E1248" s="10" t="s">
        <v>9347</v>
      </c>
      <c r="F1248" s="10" t="s">
        <v>9348</v>
      </c>
      <c r="G1248" s="17" t="s">
        <v>14</v>
      </c>
    </row>
    <row r="1249" ht="15.75" customHeight="1">
      <c r="A1249" s="8" t="s">
        <v>9349</v>
      </c>
      <c r="B1249" s="9" t="s">
        <v>9350</v>
      </c>
      <c r="C1249" s="10" t="s">
        <v>9351</v>
      </c>
      <c r="D1249" s="10" t="s">
        <v>9352</v>
      </c>
      <c r="E1249" s="10" t="s">
        <v>9353</v>
      </c>
      <c r="F1249" s="10" t="s">
        <v>9354</v>
      </c>
      <c r="G1249" s="17" t="s">
        <v>14</v>
      </c>
    </row>
    <row r="1250" ht="15.75" customHeight="1">
      <c r="A1250" s="8" t="s">
        <v>9361</v>
      </c>
      <c r="B1250" s="9" t="s">
        <v>9362</v>
      </c>
      <c r="C1250" s="10" t="s">
        <v>9363</v>
      </c>
      <c r="D1250" s="10" t="s">
        <v>9364</v>
      </c>
      <c r="E1250" s="10" t="s">
        <v>9365</v>
      </c>
      <c r="F1250" s="10" t="s">
        <v>9366</v>
      </c>
      <c r="G1250" s="17" t="s">
        <v>14</v>
      </c>
    </row>
    <row r="1251" ht="15.75" customHeight="1">
      <c r="A1251" s="8" t="s">
        <v>10513</v>
      </c>
      <c r="B1251" s="9" t="s">
        <v>10514</v>
      </c>
      <c r="C1251" s="10" t="s">
        <v>53</v>
      </c>
      <c r="D1251" s="10" t="s">
        <v>10515</v>
      </c>
      <c r="E1251" s="10" t="s">
        <v>10516</v>
      </c>
      <c r="F1251" s="10" t="s">
        <v>10517</v>
      </c>
      <c r="G1251" s="17" t="s">
        <v>14</v>
      </c>
    </row>
    <row r="1252" ht="15.75" customHeight="1">
      <c r="A1252" s="8" t="s">
        <v>9367</v>
      </c>
      <c r="B1252" s="9" t="s">
        <v>9368</v>
      </c>
      <c r="C1252" s="10" t="s">
        <v>1985</v>
      </c>
      <c r="D1252" s="10" t="s">
        <v>9369</v>
      </c>
      <c r="E1252" s="10" t="s">
        <v>9370</v>
      </c>
      <c r="F1252" s="10" t="s">
        <v>9371</v>
      </c>
      <c r="G1252" s="17" t="s">
        <v>14</v>
      </c>
    </row>
    <row r="1253" ht="15.75" customHeight="1">
      <c r="A1253" s="8" t="s">
        <v>9372</v>
      </c>
      <c r="B1253" s="9" t="s">
        <v>9373</v>
      </c>
      <c r="C1253" s="10" t="s">
        <v>9374</v>
      </c>
      <c r="D1253" s="10" t="s">
        <v>9375</v>
      </c>
      <c r="E1253" s="10" t="s">
        <v>9376</v>
      </c>
      <c r="F1253" s="10" t="s">
        <v>9377</v>
      </c>
      <c r="G1253" s="17" t="s">
        <v>14</v>
      </c>
      <c r="H1253" s="18"/>
      <c r="I1253" s="18"/>
      <c r="J1253" s="18"/>
      <c r="K1253" s="18"/>
      <c r="L1253" s="18"/>
      <c r="M1253" s="18"/>
      <c r="N1253" s="18"/>
      <c r="O1253" s="18"/>
      <c r="P1253" s="18"/>
      <c r="Q1253" s="18"/>
      <c r="R1253" s="18"/>
      <c r="S1253" s="18"/>
      <c r="T1253" s="18"/>
      <c r="U1253" s="18"/>
      <c r="V1253" s="18"/>
      <c r="W1253" s="18"/>
      <c r="X1253" s="18"/>
      <c r="Y1253" s="18"/>
      <c r="Z1253" s="18"/>
    </row>
    <row r="1254" ht="15.75" customHeight="1">
      <c r="A1254" s="8" t="s">
        <v>9378</v>
      </c>
      <c r="B1254" s="9" t="s">
        <v>9379</v>
      </c>
      <c r="C1254" s="10" t="s">
        <v>2115</v>
      </c>
      <c r="D1254" s="10" t="s">
        <v>9380</v>
      </c>
      <c r="E1254" s="10" t="s">
        <v>9381</v>
      </c>
      <c r="F1254" s="10" t="s">
        <v>9382</v>
      </c>
      <c r="G1254" s="17" t="s">
        <v>14</v>
      </c>
    </row>
    <row r="1255" ht="15.75" customHeight="1">
      <c r="A1255" s="8" t="s">
        <v>9383</v>
      </c>
      <c r="B1255" s="9" t="s">
        <v>9384</v>
      </c>
      <c r="C1255" s="10" t="s">
        <v>9385</v>
      </c>
      <c r="D1255" s="10" t="s">
        <v>9386</v>
      </c>
      <c r="E1255" s="10" t="s">
        <v>9387</v>
      </c>
      <c r="F1255" s="10" t="s">
        <v>9388</v>
      </c>
      <c r="G1255" s="17" t="s">
        <v>14</v>
      </c>
    </row>
    <row r="1256" ht="15.75" customHeight="1">
      <c r="A1256" s="8" t="s">
        <v>10518</v>
      </c>
      <c r="B1256" s="9" t="s">
        <v>10519</v>
      </c>
      <c r="C1256" s="10" t="s">
        <v>10520</v>
      </c>
      <c r="D1256" s="10" t="s">
        <v>10521</v>
      </c>
      <c r="E1256" s="10" t="s">
        <v>10522</v>
      </c>
      <c r="F1256" s="10" t="s">
        <v>10523</v>
      </c>
      <c r="G1256" s="17" t="s">
        <v>14</v>
      </c>
    </row>
    <row r="1257" ht="15.75" customHeight="1">
      <c r="A1257" s="8" t="s">
        <v>9389</v>
      </c>
      <c r="B1257" s="9" t="s">
        <v>9390</v>
      </c>
      <c r="C1257" s="10" t="s">
        <v>9391</v>
      </c>
      <c r="D1257" s="10" t="s">
        <v>9392</v>
      </c>
      <c r="E1257" s="10" t="s">
        <v>9393</v>
      </c>
      <c r="F1257" s="10" t="s">
        <v>9394</v>
      </c>
      <c r="G1257" s="17" t="s">
        <v>14</v>
      </c>
    </row>
    <row r="1258" ht="15.75" customHeight="1">
      <c r="A1258" s="8" t="s">
        <v>9395</v>
      </c>
      <c r="B1258" s="9" t="s">
        <v>9396</v>
      </c>
      <c r="C1258" s="10" t="s">
        <v>3409</v>
      </c>
      <c r="D1258" s="10" t="s">
        <v>9397</v>
      </c>
      <c r="E1258" s="10" t="s">
        <v>9398</v>
      </c>
      <c r="F1258" s="10" t="s">
        <v>9399</v>
      </c>
      <c r="G1258" s="17" t="s">
        <v>14</v>
      </c>
    </row>
    <row r="1259" ht="15.75" customHeight="1">
      <c r="A1259" s="8" t="s">
        <v>9406</v>
      </c>
      <c r="B1259" s="9" t="s">
        <v>9407</v>
      </c>
      <c r="C1259" s="10" t="s">
        <v>9408</v>
      </c>
      <c r="D1259" s="10" t="s">
        <v>9409</v>
      </c>
      <c r="E1259" s="10" t="s">
        <v>9410</v>
      </c>
      <c r="F1259" s="10" t="s">
        <v>9411</v>
      </c>
      <c r="G1259" s="17" t="s">
        <v>14</v>
      </c>
    </row>
    <row r="1260" ht="15.75" customHeight="1">
      <c r="A1260" s="8" t="s">
        <v>9418</v>
      </c>
      <c r="B1260" s="9" t="s">
        <v>9419</v>
      </c>
      <c r="C1260" s="10" t="s">
        <v>9420</v>
      </c>
      <c r="D1260" s="10" t="s">
        <v>9421</v>
      </c>
      <c r="E1260" s="10" t="s">
        <v>9422</v>
      </c>
      <c r="F1260" s="10" t="s">
        <v>9423</v>
      </c>
      <c r="G1260" s="17" t="s">
        <v>14</v>
      </c>
    </row>
    <row r="1261" ht="15.75" customHeight="1">
      <c r="A1261" s="8" t="s">
        <v>9424</v>
      </c>
      <c r="B1261" s="9" t="s">
        <v>9425</v>
      </c>
      <c r="C1261" s="10" t="s">
        <v>9426</v>
      </c>
      <c r="D1261" s="10" t="s">
        <v>9427</v>
      </c>
      <c r="E1261" s="10" t="s">
        <v>9428</v>
      </c>
      <c r="F1261" s="10" t="s">
        <v>9429</v>
      </c>
      <c r="G1261" s="17" t="s">
        <v>14</v>
      </c>
    </row>
    <row r="1262" ht="15.75" customHeight="1">
      <c r="A1262" s="8" t="s">
        <v>9430</v>
      </c>
      <c r="B1262" s="9" t="s">
        <v>9431</v>
      </c>
      <c r="C1262" s="10" t="s">
        <v>9432</v>
      </c>
      <c r="D1262" s="10" t="s">
        <v>9433</v>
      </c>
      <c r="E1262" s="10" t="s">
        <v>9434</v>
      </c>
      <c r="F1262" s="10" t="s">
        <v>9435</v>
      </c>
      <c r="G1262" s="17" t="s">
        <v>14</v>
      </c>
    </row>
    <row r="1263" ht="15.75" customHeight="1">
      <c r="A1263" s="8" t="s">
        <v>9442</v>
      </c>
      <c r="B1263" s="9" t="s">
        <v>9443</v>
      </c>
      <c r="C1263" s="10" t="s">
        <v>9444</v>
      </c>
      <c r="D1263" s="10" t="s">
        <v>9445</v>
      </c>
      <c r="E1263" s="10" t="s">
        <v>9446</v>
      </c>
      <c r="F1263" s="10" t="s">
        <v>9447</v>
      </c>
      <c r="G1263" s="17" t="s">
        <v>14</v>
      </c>
    </row>
    <row r="1264" ht="15.75" customHeight="1">
      <c r="A1264" s="8" t="s">
        <v>9460</v>
      </c>
      <c r="B1264" s="9" t="s">
        <v>9461</v>
      </c>
      <c r="C1264" s="10" t="s">
        <v>9462</v>
      </c>
      <c r="D1264" s="10" t="s">
        <v>9463</v>
      </c>
      <c r="E1264" s="10" t="s">
        <v>9464</v>
      </c>
      <c r="F1264" s="10" t="s">
        <v>9465</v>
      </c>
      <c r="G1264" s="17" t="s">
        <v>104</v>
      </c>
    </row>
    <row r="1265" ht="15.75" customHeight="1">
      <c r="A1265" s="8" t="s">
        <v>9472</v>
      </c>
      <c r="B1265" s="9" t="s">
        <v>9473</v>
      </c>
      <c r="C1265" s="10" t="s">
        <v>9474</v>
      </c>
      <c r="D1265" s="10" t="s">
        <v>9475</v>
      </c>
      <c r="E1265" s="10" t="s">
        <v>9476</v>
      </c>
      <c r="F1265" s="10" t="s">
        <v>9477</v>
      </c>
      <c r="G1265" s="17" t="s">
        <v>14</v>
      </c>
    </row>
    <row r="1266" ht="15.75" customHeight="1">
      <c r="A1266" s="8" t="s">
        <v>9484</v>
      </c>
      <c r="B1266" s="9" t="s">
        <v>9485</v>
      </c>
      <c r="C1266" s="10" t="s">
        <v>9486</v>
      </c>
      <c r="D1266" s="10" t="s">
        <v>9487</v>
      </c>
      <c r="E1266" s="10" t="s">
        <v>9488</v>
      </c>
      <c r="F1266" s="10" t="s">
        <v>9489</v>
      </c>
      <c r="G1266" s="17" t="s">
        <v>14</v>
      </c>
    </row>
    <row r="1267" ht="15.75" customHeight="1">
      <c r="A1267" s="8" t="s">
        <v>9490</v>
      </c>
      <c r="B1267" s="9" t="s">
        <v>9491</v>
      </c>
      <c r="C1267" s="10" t="s">
        <v>9492</v>
      </c>
      <c r="D1267" s="10" t="s">
        <v>9493</v>
      </c>
      <c r="E1267" s="10" t="s">
        <v>9494</v>
      </c>
      <c r="F1267" s="10" t="s">
        <v>9495</v>
      </c>
      <c r="G1267" s="17" t="s">
        <v>14</v>
      </c>
    </row>
    <row r="1268" ht="15.75" customHeight="1">
      <c r="A1268" s="8" t="s">
        <v>9502</v>
      </c>
      <c r="B1268" s="9" t="s">
        <v>9503</v>
      </c>
      <c r="C1268" s="10" t="s">
        <v>9504</v>
      </c>
      <c r="D1268" s="10" t="s">
        <v>9505</v>
      </c>
      <c r="E1268" s="10" t="s">
        <v>9506</v>
      </c>
      <c r="F1268" s="10" t="s">
        <v>9507</v>
      </c>
      <c r="G1268" s="17" t="s">
        <v>14</v>
      </c>
      <c r="H1268" s="19"/>
      <c r="I1268" s="19"/>
      <c r="J1268" s="19"/>
      <c r="K1268" s="19"/>
      <c r="L1268" s="19"/>
      <c r="M1268" s="19"/>
      <c r="N1268" s="19"/>
      <c r="O1268" s="19"/>
      <c r="P1268" s="19"/>
      <c r="Q1268" s="19"/>
      <c r="R1268" s="19"/>
      <c r="S1268" s="19"/>
      <c r="T1268" s="19"/>
      <c r="U1268" s="19"/>
    </row>
    <row r="1269" ht="15.75" customHeight="1">
      <c r="A1269" s="8" t="s">
        <v>9508</v>
      </c>
      <c r="B1269" s="9" t="s">
        <v>9509</v>
      </c>
      <c r="C1269" s="10" t="s">
        <v>9510</v>
      </c>
      <c r="D1269" s="10" t="s">
        <v>9511</v>
      </c>
      <c r="E1269" s="10" t="s">
        <v>9512</v>
      </c>
      <c r="F1269" s="10" t="s">
        <v>9513</v>
      </c>
      <c r="G1269" s="17" t="s">
        <v>14</v>
      </c>
    </row>
    <row r="1270" ht="15.75" customHeight="1">
      <c r="A1270" s="8" t="s">
        <v>9514</v>
      </c>
      <c r="B1270" s="9" t="s">
        <v>9515</v>
      </c>
      <c r="C1270" s="8" t="s">
        <v>9516</v>
      </c>
      <c r="D1270" s="8" t="s">
        <v>9517</v>
      </c>
      <c r="E1270" s="10" t="s">
        <v>9518</v>
      </c>
      <c r="F1270" s="8" t="s">
        <v>9519</v>
      </c>
      <c r="G1270" s="11" t="s">
        <v>14</v>
      </c>
    </row>
    <row r="1271" ht="15.75" customHeight="1">
      <c r="A1271" s="50" t="s">
        <v>9520</v>
      </c>
      <c r="B1271" s="50" t="s">
        <v>9521</v>
      </c>
      <c r="C1271" s="50" t="s">
        <v>6269</v>
      </c>
      <c r="D1271" s="50" t="s">
        <v>9522</v>
      </c>
      <c r="E1271" s="50" t="s">
        <v>9523</v>
      </c>
      <c r="F1271" s="50" t="s">
        <v>9524</v>
      </c>
      <c r="G1271" s="50" t="s">
        <v>14</v>
      </c>
    </row>
    <row r="1272" ht="15.75" customHeight="1">
      <c r="A1272" s="15" t="s">
        <v>9525</v>
      </c>
      <c r="B1272" s="23" t="s">
        <v>9526</v>
      </c>
      <c r="C1272" s="51" t="s">
        <v>9527</v>
      </c>
      <c r="D1272" s="51" t="s">
        <v>9528</v>
      </c>
      <c r="E1272" s="25" t="s">
        <v>9529</v>
      </c>
      <c r="F1272" s="51" t="s">
        <v>9530</v>
      </c>
      <c r="G1272" s="23" t="s">
        <v>14</v>
      </c>
    </row>
    <row r="1273" ht="15.75" customHeight="1">
      <c r="A1273" s="15" t="s">
        <v>9561</v>
      </c>
      <c r="B1273" s="23" t="s">
        <v>9562</v>
      </c>
      <c r="C1273" s="51" t="s">
        <v>9563</v>
      </c>
      <c r="D1273" s="51" t="s">
        <v>9564</v>
      </c>
      <c r="E1273" s="25" t="s">
        <v>9565</v>
      </c>
      <c r="F1273" s="51" t="s">
        <v>9566</v>
      </c>
      <c r="G1273" s="23" t="s">
        <v>14</v>
      </c>
    </row>
    <row r="1274" ht="15.75" customHeight="1">
      <c r="A1274" s="52" t="s">
        <v>10524</v>
      </c>
      <c r="B1274" s="29"/>
      <c r="C1274" s="53"/>
      <c r="D1274" s="53"/>
      <c r="E1274" s="31"/>
      <c r="F1274" s="53"/>
      <c r="G1274" s="54"/>
    </row>
    <row r="1275" ht="15.75" customHeight="1">
      <c r="A1275" s="55"/>
      <c r="B1275" s="29"/>
      <c r="C1275" s="53"/>
      <c r="D1275" s="53"/>
      <c r="E1275" s="31"/>
      <c r="F1275" s="53"/>
      <c r="G1275" s="54"/>
    </row>
    <row r="1276" ht="15.75" customHeight="1">
      <c r="A1276" s="55"/>
      <c r="B1276" s="29"/>
      <c r="C1276" s="53"/>
      <c r="D1276" s="53"/>
      <c r="E1276" s="31"/>
      <c r="F1276" s="53"/>
      <c r="G1276" s="54"/>
    </row>
    <row r="1277" ht="15.75" customHeight="1">
      <c r="A1277" s="55"/>
      <c r="B1277" s="29"/>
      <c r="C1277" s="53"/>
      <c r="D1277" s="53"/>
      <c r="E1277" s="31"/>
      <c r="F1277" s="53"/>
      <c r="G1277" s="54"/>
    </row>
    <row r="1278" ht="15.75" customHeight="1">
      <c r="A1278" s="55"/>
      <c r="B1278" s="29"/>
      <c r="C1278" s="53"/>
      <c r="D1278" s="53"/>
      <c r="E1278" s="31"/>
      <c r="F1278" s="53"/>
      <c r="G1278" s="54"/>
    </row>
    <row r="1279" ht="15.75" customHeight="1">
      <c r="A1279" s="55"/>
      <c r="B1279" s="29"/>
      <c r="C1279" s="53"/>
      <c r="D1279" s="53"/>
      <c r="E1279" s="31"/>
      <c r="F1279" s="53"/>
      <c r="G1279" s="54"/>
    </row>
    <row r="1280" ht="15.75" customHeight="1">
      <c r="A1280" s="55"/>
      <c r="B1280" s="29"/>
      <c r="C1280" s="53"/>
      <c r="D1280" s="53"/>
      <c r="E1280" s="31"/>
      <c r="F1280" s="53"/>
      <c r="G1280" s="54"/>
    </row>
    <row r="1281" ht="15.75" customHeight="1">
      <c r="A1281" s="55"/>
      <c r="B1281" s="29"/>
      <c r="C1281" s="53"/>
      <c r="D1281" s="53"/>
      <c r="E1281" s="31"/>
      <c r="F1281" s="53"/>
      <c r="G1281" s="54"/>
    </row>
    <row r="1282" ht="15.75" customHeight="1">
      <c r="A1282" s="55"/>
      <c r="B1282" s="29"/>
      <c r="C1282" s="53"/>
      <c r="D1282" s="53"/>
      <c r="E1282" s="31"/>
      <c r="F1282" s="53"/>
      <c r="G1282" s="54"/>
    </row>
    <row r="1283" ht="15.75" customHeight="1">
      <c r="A1283" s="55"/>
      <c r="B1283" s="29"/>
      <c r="C1283" s="53"/>
      <c r="D1283" s="53"/>
      <c r="E1283" s="31"/>
      <c r="F1283" s="53"/>
      <c r="G1283" s="54"/>
    </row>
    <row r="1284" ht="15.75" customHeight="1">
      <c r="A1284" s="55"/>
      <c r="B1284" s="29"/>
      <c r="C1284" s="53"/>
      <c r="D1284" s="53"/>
      <c r="E1284" s="31"/>
      <c r="F1284" s="53"/>
      <c r="G1284" s="54"/>
    </row>
    <row r="1285" ht="15.75" customHeight="1">
      <c r="A1285" s="55"/>
      <c r="B1285" s="29"/>
      <c r="C1285" s="53"/>
      <c r="D1285" s="53"/>
      <c r="E1285" s="31"/>
      <c r="F1285" s="53"/>
      <c r="G1285" s="54"/>
    </row>
    <row r="1286" ht="15.75" customHeight="1">
      <c r="A1286" s="55"/>
      <c r="B1286" s="29"/>
      <c r="C1286" s="53"/>
      <c r="D1286" s="53"/>
      <c r="E1286" s="31"/>
      <c r="F1286" s="53"/>
      <c r="G1286" s="54"/>
    </row>
    <row r="1287" ht="15.75" customHeight="1">
      <c r="A1287" s="55"/>
      <c r="B1287" s="29"/>
      <c r="C1287" s="53"/>
      <c r="D1287" s="53"/>
      <c r="E1287" s="31"/>
      <c r="F1287" s="53"/>
      <c r="G1287" s="54"/>
    </row>
    <row r="1288" ht="15.75" customHeight="1">
      <c r="A1288" s="55"/>
      <c r="B1288" s="29"/>
      <c r="C1288" s="53"/>
      <c r="D1288" s="53"/>
      <c r="E1288" s="31"/>
      <c r="F1288" s="53"/>
      <c r="G1288" s="54"/>
    </row>
    <row r="1289" ht="15.75" customHeight="1">
      <c r="A1289" s="55"/>
      <c r="B1289" s="29"/>
      <c r="C1289" s="53"/>
      <c r="D1289" s="53"/>
      <c r="E1289" s="31"/>
      <c r="F1289" s="53"/>
      <c r="G1289" s="54"/>
    </row>
    <row r="1290" ht="15.75" customHeight="1">
      <c r="A1290" s="55"/>
      <c r="B1290" s="29"/>
      <c r="C1290" s="53"/>
      <c r="D1290" s="53"/>
      <c r="E1290" s="31"/>
      <c r="F1290" s="53"/>
      <c r="G1290" s="54"/>
    </row>
    <row r="1291" ht="15.75" customHeight="1">
      <c r="A1291" s="55"/>
      <c r="B1291" s="29"/>
      <c r="C1291" s="53"/>
      <c r="D1291" s="53"/>
      <c r="E1291" s="31"/>
      <c r="F1291" s="53"/>
      <c r="G1291" s="54"/>
    </row>
    <row r="1292" ht="15.75" customHeight="1">
      <c r="A1292" s="55"/>
      <c r="B1292" s="29"/>
      <c r="C1292" s="53"/>
      <c r="D1292" s="53"/>
      <c r="E1292" s="31"/>
      <c r="F1292" s="53"/>
      <c r="G1292" s="54"/>
    </row>
    <row r="1293" ht="15.75" customHeight="1">
      <c r="A1293" s="55"/>
      <c r="B1293" s="29"/>
      <c r="C1293" s="53"/>
      <c r="D1293" s="53"/>
      <c r="E1293" s="31"/>
      <c r="F1293" s="53"/>
      <c r="G1293" s="54"/>
    </row>
    <row r="1294" ht="15.75" customHeight="1">
      <c r="A1294" s="55"/>
      <c r="B1294" s="29"/>
      <c r="C1294" s="53"/>
      <c r="D1294" s="53"/>
      <c r="E1294" s="31"/>
      <c r="F1294" s="53"/>
      <c r="G1294" s="54"/>
    </row>
    <row r="1295" ht="15.75" customHeight="1">
      <c r="A1295" s="55"/>
      <c r="B1295" s="29"/>
      <c r="C1295" s="53"/>
      <c r="D1295" s="53"/>
      <c r="E1295" s="31"/>
      <c r="F1295" s="53"/>
      <c r="G1295" s="54"/>
    </row>
    <row r="1296" ht="15.75" customHeight="1">
      <c r="A1296" s="55"/>
      <c r="B1296" s="29"/>
      <c r="C1296" s="53"/>
      <c r="D1296" s="53"/>
      <c r="E1296" s="31"/>
      <c r="F1296" s="53"/>
      <c r="G1296" s="54"/>
    </row>
    <row r="1297" ht="15.75" customHeight="1">
      <c r="A1297" s="55"/>
      <c r="B1297" s="29"/>
      <c r="C1297" s="53"/>
      <c r="D1297" s="53"/>
      <c r="E1297" s="31"/>
      <c r="F1297" s="53"/>
      <c r="G1297" s="54"/>
    </row>
    <row r="1298" ht="15.75" customHeight="1">
      <c r="A1298" s="55"/>
      <c r="B1298" s="29"/>
      <c r="C1298" s="53"/>
      <c r="D1298" s="53"/>
      <c r="E1298" s="31"/>
      <c r="F1298" s="53"/>
      <c r="G1298" s="54"/>
    </row>
    <row r="1299" ht="15.75" customHeight="1">
      <c r="A1299" s="55"/>
      <c r="B1299" s="29"/>
      <c r="C1299" s="53"/>
      <c r="D1299" s="53"/>
      <c r="E1299" s="31"/>
      <c r="F1299" s="53"/>
      <c r="G1299" s="54"/>
    </row>
    <row r="1300" ht="15.75" customHeight="1">
      <c r="A1300" s="55"/>
      <c r="B1300" s="29"/>
      <c r="C1300" s="53"/>
      <c r="D1300" s="53"/>
      <c r="E1300" s="31"/>
      <c r="F1300" s="53"/>
      <c r="G1300" s="54"/>
    </row>
    <row r="1301" ht="15.75" customHeight="1">
      <c r="A1301" s="55"/>
      <c r="B1301" s="29"/>
      <c r="C1301" s="53"/>
      <c r="D1301" s="53"/>
      <c r="E1301" s="31"/>
      <c r="F1301" s="53"/>
      <c r="G1301" s="54"/>
    </row>
    <row r="1302" ht="15.75" customHeight="1">
      <c r="A1302" s="55"/>
      <c r="B1302" s="29"/>
      <c r="C1302" s="53"/>
      <c r="D1302" s="53"/>
      <c r="E1302" s="31"/>
      <c r="F1302" s="53"/>
      <c r="G1302" s="54"/>
    </row>
    <row r="1303" ht="15.75" customHeight="1">
      <c r="A1303" s="55"/>
      <c r="B1303" s="29"/>
      <c r="C1303" s="53"/>
      <c r="D1303" s="53"/>
      <c r="E1303" s="31"/>
      <c r="F1303" s="53"/>
      <c r="G1303" s="54"/>
    </row>
    <row r="1304" ht="15.75" customHeight="1">
      <c r="A1304" s="55"/>
      <c r="B1304" s="29"/>
      <c r="C1304" s="53"/>
      <c r="D1304" s="53"/>
      <c r="E1304" s="31"/>
      <c r="F1304" s="53"/>
      <c r="G1304" s="54"/>
    </row>
    <row r="1305" ht="15.75" customHeight="1">
      <c r="A1305" s="55"/>
      <c r="B1305" s="29"/>
      <c r="C1305" s="53"/>
      <c r="D1305" s="53"/>
      <c r="E1305" s="31"/>
      <c r="F1305" s="53"/>
      <c r="G1305" s="54"/>
    </row>
    <row r="1306" ht="15.75" customHeight="1">
      <c r="A1306" s="55"/>
      <c r="B1306" s="29"/>
      <c r="C1306" s="53"/>
      <c r="D1306" s="53"/>
      <c r="E1306" s="31"/>
      <c r="F1306" s="53"/>
      <c r="G1306" s="54"/>
    </row>
    <row r="1307" ht="15.75" customHeight="1">
      <c r="A1307" s="55"/>
      <c r="B1307" s="29"/>
      <c r="C1307" s="53"/>
      <c r="D1307" s="53"/>
      <c r="E1307" s="31"/>
      <c r="F1307" s="53"/>
      <c r="G1307" s="54"/>
    </row>
    <row r="1308" ht="15.75" customHeight="1">
      <c r="A1308" s="55"/>
      <c r="B1308" s="29"/>
      <c r="C1308" s="53"/>
      <c r="D1308" s="53"/>
      <c r="E1308" s="31"/>
      <c r="F1308" s="53"/>
      <c r="G1308" s="54"/>
    </row>
    <row r="1309" ht="15.75" customHeight="1">
      <c r="A1309" s="55"/>
      <c r="B1309" s="29"/>
      <c r="C1309" s="53"/>
      <c r="D1309" s="53"/>
      <c r="E1309" s="31"/>
      <c r="F1309" s="53"/>
      <c r="G1309" s="54"/>
    </row>
    <row r="1310" ht="15.75" customHeight="1">
      <c r="A1310" s="55"/>
      <c r="B1310" s="29"/>
      <c r="C1310" s="53"/>
      <c r="D1310" s="53"/>
      <c r="E1310" s="31"/>
      <c r="F1310" s="53"/>
      <c r="G1310" s="54"/>
    </row>
    <row r="1311" ht="15.75" customHeight="1">
      <c r="A1311" s="55"/>
      <c r="B1311" s="29"/>
      <c r="C1311" s="53"/>
      <c r="D1311" s="53"/>
      <c r="E1311" s="31"/>
      <c r="F1311" s="53"/>
      <c r="G1311" s="54"/>
    </row>
    <row r="1312" ht="15.75" customHeight="1">
      <c r="A1312" s="55"/>
      <c r="B1312" s="29"/>
      <c r="C1312" s="53"/>
      <c r="D1312" s="53"/>
      <c r="E1312" s="31"/>
      <c r="F1312" s="53"/>
      <c r="G1312" s="54"/>
    </row>
    <row r="1313" ht="15.75" customHeight="1">
      <c r="A1313" s="55"/>
      <c r="B1313" s="29"/>
      <c r="C1313" s="53"/>
      <c r="D1313" s="53"/>
      <c r="E1313" s="31"/>
      <c r="F1313" s="53"/>
      <c r="G1313" s="54"/>
    </row>
    <row r="1314" ht="15.75" customHeight="1">
      <c r="A1314" s="55"/>
      <c r="B1314" s="29"/>
      <c r="C1314" s="53"/>
      <c r="D1314" s="53"/>
      <c r="E1314" s="31"/>
      <c r="F1314" s="53"/>
      <c r="G1314" s="54"/>
    </row>
    <row r="1315" ht="15.75" customHeight="1">
      <c r="A1315" s="55"/>
      <c r="B1315" s="29"/>
      <c r="C1315" s="53"/>
      <c r="D1315" s="53"/>
      <c r="E1315" s="31"/>
      <c r="F1315" s="53"/>
      <c r="G1315" s="54"/>
    </row>
    <row r="1316" ht="15.75" customHeight="1">
      <c r="A1316" s="55"/>
      <c r="B1316" s="29"/>
      <c r="C1316" s="53"/>
      <c r="D1316" s="53"/>
      <c r="E1316" s="31"/>
      <c r="F1316" s="53"/>
      <c r="G1316" s="54"/>
    </row>
    <row r="1317" ht="15.75" customHeight="1">
      <c r="A1317" s="55"/>
      <c r="B1317" s="29"/>
      <c r="C1317" s="53"/>
      <c r="D1317" s="53"/>
      <c r="E1317" s="31"/>
      <c r="F1317" s="53"/>
      <c r="G1317" s="54"/>
    </row>
    <row r="1318" ht="15.75" customHeight="1">
      <c r="A1318" s="55"/>
      <c r="B1318" s="29"/>
      <c r="C1318" s="53"/>
      <c r="D1318" s="53"/>
      <c r="E1318" s="31"/>
      <c r="F1318" s="53"/>
      <c r="G1318" s="54"/>
    </row>
    <row r="1319" ht="15.75" customHeight="1">
      <c r="A1319" s="55"/>
      <c r="B1319" s="29"/>
      <c r="C1319" s="53"/>
      <c r="D1319" s="53"/>
      <c r="E1319" s="31"/>
      <c r="F1319" s="53"/>
      <c r="G1319" s="54"/>
    </row>
    <row r="1320" ht="15.75" customHeight="1">
      <c r="A1320" s="55"/>
      <c r="B1320" s="29"/>
      <c r="C1320" s="53"/>
      <c r="D1320" s="53"/>
      <c r="E1320" s="31"/>
      <c r="F1320" s="53"/>
      <c r="G1320" s="54"/>
    </row>
    <row r="1321" ht="15.75" customHeight="1">
      <c r="A1321" s="55"/>
      <c r="B1321" s="29"/>
      <c r="C1321" s="53"/>
      <c r="D1321" s="53"/>
      <c r="E1321" s="31"/>
      <c r="F1321" s="53"/>
      <c r="G1321" s="54"/>
    </row>
    <row r="1322" ht="15.75" customHeight="1">
      <c r="A1322" s="55"/>
      <c r="B1322" s="29"/>
      <c r="C1322" s="53"/>
      <c r="D1322" s="53"/>
      <c r="E1322" s="31"/>
      <c r="F1322" s="53"/>
      <c r="G1322" s="54"/>
    </row>
    <row r="1323" ht="15.75" customHeight="1">
      <c r="A1323" s="55"/>
      <c r="B1323" s="29"/>
      <c r="C1323" s="53"/>
      <c r="D1323" s="53"/>
      <c r="E1323" s="31"/>
      <c r="F1323" s="53"/>
      <c r="G1323" s="54"/>
    </row>
    <row r="1324" ht="15.75" customHeight="1">
      <c r="A1324" s="55"/>
      <c r="B1324" s="29"/>
      <c r="C1324" s="53"/>
      <c r="D1324" s="53"/>
      <c r="E1324" s="31"/>
      <c r="F1324" s="53"/>
      <c r="G1324" s="54"/>
    </row>
    <row r="1325" ht="15.75" customHeight="1">
      <c r="A1325" s="55"/>
      <c r="B1325" s="29"/>
      <c r="C1325" s="53"/>
      <c r="D1325" s="53"/>
      <c r="E1325" s="31"/>
      <c r="F1325" s="53"/>
      <c r="G1325" s="54"/>
    </row>
    <row r="1326" ht="15.75" customHeight="1">
      <c r="A1326" s="55"/>
      <c r="B1326" s="29"/>
      <c r="C1326" s="53"/>
      <c r="D1326" s="53"/>
      <c r="E1326" s="31"/>
      <c r="F1326" s="53"/>
      <c r="G1326" s="54"/>
    </row>
    <row r="1327" ht="15.75" customHeight="1">
      <c r="A1327" s="55"/>
      <c r="B1327" s="29"/>
      <c r="C1327" s="53"/>
      <c r="D1327" s="53"/>
      <c r="E1327" s="31"/>
      <c r="F1327" s="53"/>
      <c r="G1327" s="54"/>
    </row>
    <row r="1328" ht="15.75" customHeight="1">
      <c r="A1328" s="55"/>
      <c r="B1328" s="29"/>
      <c r="C1328" s="53"/>
      <c r="D1328" s="53"/>
      <c r="E1328" s="31"/>
      <c r="F1328" s="53"/>
      <c r="G1328" s="54"/>
    </row>
    <row r="1329" ht="15.75" customHeight="1">
      <c r="A1329" s="55"/>
      <c r="B1329" s="29"/>
      <c r="C1329" s="53"/>
      <c r="D1329" s="53"/>
      <c r="E1329" s="31"/>
      <c r="F1329" s="53"/>
      <c r="G1329" s="54"/>
    </row>
    <row r="1330" ht="15.75" customHeight="1">
      <c r="A1330" s="55"/>
      <c r="B1330" s="29"/>
      <c r="C1330" s="53"/>
      <c r="D1330" s="53"/>
      <c r="E1330" s="31"/>
      <c r="F1330" s="53"/>
      <c r="G1330" s="54"/>
    </row>
    <row r="1331" ht="15.75" customHeight="1">
      <c r="A1331" s="55"/>
      <c r="B1331" s="29"/>
      <c r="C1331" s="53"/>
      <c r="D1331" s="53"/>
      <c r="E1331" s="31"/>
      <c r="F1331" s="53"/>
      <c r="G1331" s="54"/>
    </row>
    <row r="1332" ht="15.75" customHeight="1">
      <c r="A1332" s="55"/>
      <c r="B1332" s="29"/>
      <c r="C1332" s="53"/>
      <c r="D1332" s="53"/>
      <c r="E1332" s="31"/>
      <c r="F1332" s="53"/>
      <c r="G1332" s="54"/>
    </row>
    <row r="1333" ht="15.75" customHeight="1">
      <c r="A1333" s="55"/>
      <c r="B1333" s="29"/>
      <c r="C1333" s="53"/>
      <c r="D1333" s="53"/>
      <c r="E1333" s="31"/>
      <c r="F1333" s="53"/>
      <c r="G1333" s="54"/>
    </row>
    <row r="1334" ht="15.75" customHeight="1">
      <c r="A1334" s="55"/>
      <c r="B1334" s="29"/>
      <c r="C1334" s="53"/>
      <c r="D1334" s="53"/>
      <c r="E1334" s="31"/>
      <c r="F1334" s="53"/>
      <c r="G1334" s="54"/>
    </row>
    <row r="1335" ht="15.75" customHeight="1">
      <c r="A1335" s="55"/>
      <c r="B1335" s="29"/>
      <c r="C1335" s="53"/>
      <c r="D1335" s="53"/>
      <c r="E1335" s="31"/>
      <c r="F1335" s="53"/>
      <c r="G1335" s="54"/>
    </row>
    <row r="1336" ht="15.75" customHeight="1">
      <c r="A1336" s="55"/>
      <c r="B1336" s="29"/>
      <c r="C1336" s="53"/>
      <c r="D1336" s="53"/>
      <c r="E1336" s="31"/>
      <c r="F1336" s="53"/>
      <c r="G1336" s="54"/>
    </row>
    <row r="1337" ht="15.75" customHeight="1">
      <c r="A1337" s="55"/>
      <c r="B1337" s="29"/>
      <c r="C1337" s="53"/>
      <c r="D1337" s="53"/>
      <c r="E1337" s="31"/>
      <c r="F1337" s="53"/>
      <c r="G1337" s="54"/>
    </row>
    <row r="1338" ht="15.75" customHeight="1">
      <c r="A1338" s="55"/>
      <c r="B1338" s="29"/>
      <c r="C1338" s="53"/>
      <c r="D1338" s="53"/>
      <c r="E1338" s="31"/>
      <c r="F1338" s="53"/>
      <c r="G1338" s="54"/>
    </row>
    <row r="1339" ht="15.75" customHeight="1">
      <c r="A1339" s="55"/>
      <c r="B1339" s="29"/>
      <c r="C1339" s="53"/>
      <c r="D1339" s="53"/>
      <c r="E1339" s="31"/>
      <c r="F1339" s="53"/>
      <c r="G1339" s="54"/>
    </row>
    <row r="1340" ht="15.75" customHeight="1">
      <c r="A1340" s="55"/>
      <c r="B1340" s="29"/>
      <c r="C1340" s="53"/>
      <c r="D1340" s="53"/>
      <c r="E1340" s="31"/>
      <c r="F1340" s="53"/>
      <c r="G1340" s="54"/>
    </row>
    <row r="1341" ht="15.75" customHeight="1">
      <c r="A1341" s="55"/>
      <c r="B1341" s="29"/>
      <c r="C1341" s="53"/>
      <c r="D1341" s="53"/>
      <c r="E1341" s="31"/>
      <c r="F1341" s="53"/>
      <c r="G1341" s="54"/>
    </row>
    <row r="1342" ht="15.75" customHeight="1">
      <c r="A1342" s="55"/>
      <c r="B1342" s="29"/>
      <c r="C1342" s="53"/>
      <c r="D1342" s="53"/>
      <c r="E1342" s="31"/>
      <c r="F1342" s="53"/>
      <c r="G1342" s="54"/>
    </row>
    <row r="1343" ht="15.75" customHeight="1">
      <c r="A1343" s="55"/>
      <c r="B1343" s="29"/>
      <c r="C1343" s="53"/>
      <c r="D1343" s="53"/>
      <c r="E1343" s="31"/>
      <c r="F1343" s="53"/>
      <c r="G1343" s="54"/>
    </row>
    <row r="1344" ht="15.75" customHeight="1">
      <c r="A1344" s="55"/>
      <c r="B1344" s="29"/>
      <c r="C1344" s="53"/>
      <c r="D1344" s="53"/>
      <c r="E1344" s="31"/>
      <c r="F1344" s="53"/>
      <c r="G1344" s="54"/>
    </row>
    <row r="1345" ht="15.75" customHeight="1">
      <c r="A1345" s="55"/>
      <c r="B1345" s="29"/>
      <c r="C1345" s="53"/>
      <c r="D1345" s="53"/>
      <c r="E1345" s="31"/>
      <c r="F1345" s="53"/>
      <c r="G1345" s="54"/>
    </row>
    <row r="1346" ht="15.75" customHeight="1">
      <c r="A1346" s="55"/>
      <c r="B1346" s="29"/>
      <c r="C1346" s="53"/>
      <c r="D1346" s="53"/>
      <c r="E1346" s="31"/>
      <c r="F1346" s="53"/>
      <c r="G1346" s="54"/>
    </row>
    <row r="1347" ht="15.75" customHeight="1">
      <c r="A1347" s="55"/>
      <c r="B1347" s="29"/>
      <c r="C1347" s="53"/>
      <c r="D1347" s="53"/>
      <c r="E1347" s="31"/>
      <c r="F1347" s="53"/>
      <c r="G1347" s="54"/>
    </row>
    <row r="1348" ht="15.75" customHeight="1">
      <c r="A1348" s="55"/>
      <c r="B1348" s="29"/>
      <c r="C1348" s="53"/>
      <c r="D1348" s="53"/>
      <c r="E1348" s="31"/>
      <c r="F1348" s="53"/>
      <c r="G1348" s="54"/>
    </row>
    <row r="1349" ht="15.75" customHeight="1">
      <c r="A1349" s="55"/>
      <c r="B1349" s="29"/>
      <c r="C1349" s="53"/>
      <c r="D1349" s="53"/>
      <c r="E1349" s="31"/>
      <c r="F1349" s="53"/>
      <c r="G1349" s="54"/>
    </row>
    <row r="1350" ht="15.75" customHeight="1">
      <c r="A1350" s="55"/>
      <c r="B1350" s="29"/>
      <c r="C1350" s="53"/>
      <c r="D1350" s="53"/>
      <c r="E1350" s="31"/>
      <c r="F1350" s="53"/>
      <c r="G1350" s="54"/>
    </row>
    <row r="1351" ht="15.75" customHeight="1">
      <c r="A1351" s="55"/>
      <c r="B1351" s="29"/>
      <c r="C1351" s="53"/>
      <c r="D1351" s="53"/>
      <c r="E1351" s="31"/>
      <c r="F1351" s="53"/>
      <c r="G1351" s="54"/>
    </row>
    <row r="1352" ht="15.75" customHeight="1">
      <c r="A1352" s="55"/>
      <c r="B1352" s="29"/>
      <c r="C1352" s="53"/>
      <c r="D1352" s="53"/>
      <c r="E1352" s="31"/>
      <c r="F1352" s="53"/>
      <c r="G1352" s="54"/>
    </row>
    <row r="1353" ht="15.75" customHeight="1">
      <c r="A1353" s="55"/>
      <c r="B1353" s="29"/>
      <c r="C1353" s="53"/>
      <c r="D1353" s="53"/>
      <c r="E1353" s="31"/>
      <c r="F1353" s="53"/>
      <c r="G1353" s="54"/>
    </row>
    <row r="1354" ht="15.75" customHeight="1">
      <c r="A1354" s="55"/>
      <c r="B1354" s="29"/>
      <c r="C1354" s="53"/>
      <c r="D1354" s="53"/>
      <c r="E1354" s="31"/>
      <c r="F1354" s="53"/>
      <c r="G1354" s="54"/>
    </row>
    <row r="1355" ht="15.75" customHeight="1">
      <c r="A1355" s="55"/>
      <c r="B1355" s="29"/>
      <c r="C1355" s="53"/>
      <c r="D1355" s="53"/>
      <c r="E1355" s="31"/>
      <c r="F1355" s="53"/>
      <c r="G1355" s="54"/>
    </row>
    <row r="1356" ht="15.75" customHeight="1">
      <c r="A1356" s="55"/>
      <c r="B1356" s="29"/>
      <c r="C1356" s="53"/>
      <c r="D1356" s="53"/>
      <c r="E1356" s="31"/>
      <c r="F1356" s="53"/>
      <c r="G1356" s="54"/>
    </row>
    <row r="1357" ht="15.75" customHeight="1">
      <c r="A1357" s="55"/>
      <c r="B1357" s="29"/>
      <c r="C1357" s="53"/>
      <c r="D1357" s="53"/>
      <c r="E1357" s="31"/>
      <c r="F1357" s="53"/>
      <c r="G1357" s="54"/>
    </row>
    <row r="1358" ht="15.75" customHeight="1">
      <c r="A1358" s="55"/>
      <c r="B1358" s="29"/>
      <c r="C1358" s="53"/>
      <c r="D1358" s="53"/>
      <c r="E1358" s="31"/>
      <c r="F1358" s="53"/>
      <c r="G1358" s="54"/>
    </row>
    <row r="1359" ht="15.75" customHeight="1">
      <c r="A1359" s="55"/>
      <c r="B1359" s="29"/>
      <c r="C1359" s="53"/>
      <c r="D1359" s="53"/>
      <c r="E1359" s="31"/>
      <c r="F1359" s="53"/>
      <c r="G1359" s="54"/>
    </row>
    <row r="1360" ht="15.75" customHeight="1">
      <c r="A1360" s="55"/>
      <c r="B1360" s="29"/>
      <c r="C1360" s="53"/>
      <c r="D1360" s="53"/>
      <c r="E1360" s="31"/>
      <c r="F1360" s="53"/>
      <c r="G1360" s="54"/>
    </row>
    <row r="1361" ht="15.75" customHeight="1">
      <c r="A1361" s="55"/>
      <c r="B1361" s="29"/>
      <c r="C1361" s="53"/>
      <c r="D1361" s="53"/>
      <c r="E1361" s="31"/>
      <c r="F1361" s="53"/>
      <c r="G1361" s="54"/>
    </row>
    <row r="1362" ht="15.75" customHeight="1">
      <c r="A1362" s="55"/>
      <c r="B1362" s="29"/>
      <c r="C1362" s="53"/>
      <c r="D1362" s="53"/>
      <c r="E1362" s="31"/>
      <c r="F1362" s="53"/>
      <c r="G1362" s="54"/>
    </row>
    <row r="1363" ht="15.75" customHeight="1">
      <c r="A1363" s="55"/>
      <c r="B1363" s="29"/>
      <c r="C1363" s="53"/>
      <c r="D1363" s="53"/>
      <c r="E1363" s="31"/>
      <c r="F1363" s="53"/>
      <c r="G1363" s="54"/>
    </row>
    <row r="1364" ht="15.75" customHeight="1">
      <c r="A1364" s="55"/>
      <c r="B1364" s="29"/>
      <c r="C1364" s="53"/>
      <c r="D1364" s="53"/>
      <c r="E1364" s="31"/>
      <c r="F1364" s="53"/>
      <c r="G1364" s="54"/>
    </row>
    <row r="1365" ht="15.75" customHeight="1">
      <c r="A1365" s="55"/>
      <c r="B1365" s="29"/>
      <c r="C1365" s="53"/>
      <c r="D1365" s="53"/>
      <c r="E1365" s="31"/>
      <c r="F1365" s="53"/>
      <c r="G1365" s="54"/>
    </row>
    <row r="1366" ht="15.75" customHeight="1">
      <c r="A1366" s="55"/>
      <c r="B1366" s="29"/>
      <c r="C1366" s="53"/>
      <c r="D1366" s="53"/>
      <c r="E1366" s="31"/>
      <c r="F1366" s="53"/>
      <c r="G1366" s="54"/>
    </row>
    <row r="1367" ht="15.75" customHeight="1">
      <c r="A1367" s="55"/>
      <c r="B1367" s="29"/>
      <c r="C1367" s="53"/>
      <c r="D1367" s="53"/>
      <c r="E1367" s="31"/>
      <c r="F1367" s="53"/>
      <c r="G1367" s="54"/>
    </row>
    <row r="1368" ht="15.75" customHeight="1">
      <c r="A1368" s="55"/>
      <c r="B1368" s="29"/>
      <c r="C1368" s="53"/>
      <c r="D1368" s="53"/>
      <c r="E1368" s="31"/>
      <c r="F1368" s="53"/>
      <c r="G1368" s="54"/>
    </row>
    <row r="1369" ht="15.75" customHeight="1">
      <c r="A1369" s="55"/>
      <c r="B1369" s="29"/>
      <c r="C1369" s="53"/>
      <c r="D1369" s="53"/>
      <c r="E1369" s="31"/>
      <c r="F1369" s="53"/>
      <c r="G1369" s="54"/>
    </row>
    <row r="1370" ht="15.75" customHeight="1">
      <c r="A1370" s="55"/>
      <c r="B1370" s="29"/>
      <c r="C1370" s="53"/>
      <c r="D1370" s="53"/>
      <c r="E1370" s="31"/>
      <c r="F1370" s="53"/>
      <c r="G1370" s="54"/>
    </row>
    <row r="1371" ht="15.75" customHeight="1">
      <c r="A1371" s="55"/>
      <c r="B1371" s="29"/>
      <c r="C1371" s="53"/>
      <c r="D1371" s="53"/>
      <c r="E1371" s="31"/>
      <c r="F1371" s="53"/>
      <c r="G1371" s="54"/>
    </row>
    <row r="1372" ht="15.75" customHeight="1">
      <c r="A1372" s="55"/>
      <c r="B1372" s="29"/>
      <c r="C1372" s="53"/>
      <c r="D1372" s="53"/>
      <c r="E1372" s="31"/>
      <c r="F1372" s="53"/>
      <c r="G1372" s="54"/>
    </row>
    <row r="1373" ht="15.75" customHeight="1">
      <c r="A1373" s="55"/>
      <c r="B1373" s="29"/>
      <c r="C1373" s="53"/>
      <c r="D1373" s="53"/>
      <c r="E1373" s="31"/>
      <c r="F1373" s="53"/>
      <c r="G1373" s="54"/>
    </row>
    <row r="1374" ht="15.75" customHeight="1">
      <c r="A1374" s="55"/>
      <c r="B1374" s="29"/>
      <c r="C1374" s="53"/>
      <c r="D1374" s="53"/>
      <c r="E1374" s="31"/>
      <c r="F1374" s="53"/>
      <c r="G1374" s="54"/>
    </row>
    <row r="1375" ht="15.75" customHeight="1">
      <c r="A1375" s="55"/>
      <c r="B1375" s="29"/>
      <c r="C1375" s="53"/>
      <c r="D1375" s="53"/>
      <c r="E1375" s="31"/>
      <c r="F1375" s="53"/>
      <c r="G1375" s="54"/>
    </row>
    <row r="1376" ht="15.75" customHeight="1">
      <c r="A1376" s="55"/>
      <c r="B1376" s="29"/>
      <c r="C1376" s="53"/>
      <c r="D1376" s="53"/>
      <c r="E1376" s="31"/>
      <c r="F1376" s="53"/>
      <c r="G1376" s="54"/>
    </row>
    <row r="1377" ht="15.75" customHeight="1">
      <c r="A1377" s="55"/>
      <c r="B1377" s="29"/>
      <c r="C1377" s="53"/>
      <c r="D1377" s="53"/>
      <c r="E1377" s="31"/>
      <c r="F1377" s="53"/>
      <c r="G1377" s="54"/>
    </row>
    <row r="1378" ht="15.75" customHeight="1">
      <c r="A1378" s="55"/>
      <c r="B1378" s="29"/>
      <c r="C1378" s="53"/>
      <c r="D1378" s="53"/>
      <c r="E1378" s="31"/>
      <c r="F1378" s="53"/>
      <c r="G1378" s="54"/>
    </row>
    <row r="1379" ht="15.75" customHeight="1">
      <c r="A1379" s="55"/>
      <c r="B1379" s="29"/>
      <c r="C1379" s="53"/>
      <c r="D1379" s="53"/>
      <c r="E1379" s="31"/>
      <c r="F1379" s="53"/>
      <c r="G1379" s="54"/>
    </row>
    <row r="1380" ht="15.75" customHeight="1">
      <c r="A1380" s="55"/>
      <c r="B1380" s="29"/>
      <c r="C1380" s="53"/>
      <c r="D1380" s="53"/>
      <c r="E1380" s="31"/>
      <c r="F1380" s="53"/>
      <c r="G1380" s="54"/>
    </row>
    <row r="1381" ht="15.75" customHeight="1">
      <c r="A1381" s="55"/>
      <c r="B1381" s="29"/>
      <c r="C1381" s="53"/>
      <c r="D1381" s="53"/>
      <c r="E1381" s="31"/>
      <c r="F1381" s="53"/>
      <c r="G1381" s="54"/>
    </row>
    <row r="1382" ht="15.75" customHeight="1">
      <c r="A1382" s="55"/>
      <c r="B1382" s="29"/>
      <c r="C1382" s="53"/>
      <c r="D1382" s="53"/>
      <c r="E1382" s="31"/>
      <c r="F1382" s="53"/>
      <c r="G1382" s="54"/>
    </row>
    <row r="1383" ht="15.75" customHeight="1">
      <c r="A1383" s="55"/>
      <c r="B1383" s="29"/>
      <c r="C1383" s="53"/>
      <c r="D1383" s="53"/>
      <c r="E1383" s="31"/>
      <c r="F1383" s="53"/>
      <c r="G1383" s="54"/>
    </row>
    <row r="1384" ht="15.75" customHeight="1">
      <c r="A1384" s="55"/>
      <c r="B1384" s="29"/>
      <c r="C1384" s="53"/>
      <c r="D1384" s="53"/>
      <c r="E1384" s="31"/>
      <c r="F1384" s="53"/>
      <c r="G1384" s="54"/>
    </row>
    <row r="1385" ht="15.75" customHeight="1">
      <c r="A1385" s="55"/>
      <c r="B1385" s="29"/>
      <c r="C1385" s="53"/>
      <c r="D1385" s="53"/>
      <c r="E1385" s="31"/>
      <c r="F1385" s="53"/>
      <c r="G1385" s="54"/>
    </row>
    <row r="1386" ht="15.75" customHeight="1">
      <c r="A1386" s="55"/>
      <c r="B1386" s="29"/>
      <c r="C1386" s="53"/>
      <c r="D1386" s="53"/>
      <c r="E1386" s="31"/>
      <c r="F1386" s="53"/>
      <c r="G1386" s="54"/>
    </row>
    <row r="1387" ht="15.75" customHeight="1">
      <c r="A1387" s="55"/>
      <c r="B1387" s="29"/>
      <c r="C1387" s="53"/>
      <c r="D1387" s="53"/>
      <c r="E1387" s="31"/>
      <c r="F1387" s="53"/>
      <c r="G1387" s="54"/>
    </row>
    <row r="1388" ht="15.75" customHeight="1">
      <c r="A1388" s="55"/>
      <c r="B1388" s="29"/>
      <c r="C1388" s="53"/>
      <c r="D1388" s="53"/>
      <c r="E1388" s="31"/>
      <c r="F1388" s="53"/>
      <c r="G1388" s="54"/>
    </row>
    <row r="1389" ht="15.75" customHeight="1">
      <c r="A1389" s="55"/>
      <c r="B1389" s="29"/>
      <c r="C1389" s="53"/>
      <c r="D1389" s="53"/>
      <c r="E1389" s="31"/>
      <c r="F1389" s="53"/>
      <c r="G1389" s="54"/>
    </row>
    <row r="1390" ht="15.75" customHeight="1">
      <c r="A1390" s="55"/>
      <c r="B1390" s="29"/>
      <c r="C1390" s="53"/>
      <c r="D1390" s="53"/>
      <c r="E1390" s="31"/>
      <c r="F1390" s="53"/>
      <c r="G1390" s="54"/>
    </row>
    <row r="1391" ht="15.75" customHeight="1">
      <c r="A1391" s="55"/>
      <c r="B1391" s="29"/>
      <c r="C1391" s="53"/>
      <c r="D1391" s="53"/>
      <c r="E1391" s="31"/>
      <c r="F1391" s="53"/>
      <c r="G1391" s="54"/>
    </row>
    <row r="1392" ht="15.75" customHeight="1">
      <c r="A1392" s="55"/>
      <c r="B1392" s="29"/>
      <c r="C1392" s="53"/>
      <c r="D1392" s="53"/>
      <c r="E1392" s="31"/>
      <c r="F1392" s="53"/>
      <c r="G1392" s="54"/>
    </row>
    <row r="1393" ht="15.75" customHeight="1">
      <c r="A1393" s="55"/>
      <c r="B1393" s="29"/>
      <c r="C1393" s="53"/>
      <c r="D1393" s="53"/>
      <c r="E1393" s="31"/>
      <c r="F1393" s="53"/>
      <c r="G1393" s="54"/>
    </row>
    <row r="1394" ht="15.75" customHeight="1">
      <c r="A1394" s="55"/>
      <c r="B1394" s="29"/>
      <c r="C1394" s="53"/>
      <c r="D1394" s="53"/>
      <c r="E1394" s="31"/>
      <c r="F1394" s="53"/>
      <c r="G1394" s="54"/>
    </row>
    <row r="1395" ht="15.75" customHeight="1">
      <c r="A1395" s="55"/>
      <c r="B1395" s="29"/>
      <c r="C1395" s="53"/>
      <c r="D1395" s="53"/>
      <c r="E1395" s="31"/>
      <c r="F1395" s="53"/>
      <c r="G1395" s="54"/>
    </row>
    <row r="1396" ht="15.75" customHeight="1">
      <c r="A1396" s="55"/>
      <c r="B1396" s="29"/>
      <c r="C1396" s="53"/>
      <c r="D1396" s="53"/>
      <c r="E1396" s="31"/>
      <c r="F1396" s="53"/>
      <c r="G1396" s="54"/>
    </row>
    <row r="1397" ht="15.75" customHeight="1">
      <c r="A1397" s="55"/>
      <c r="B1397" s="29"/>
      <c r="C1397" s="53"/>
      <c r="D1397" s="53"/>
      <c r="E1397" s="31"/>
      <c r="F1397" s="53"/>
      <c r="G1397" s="54"/>
    </row>
    <row r="1398" ht="15.75" customHeight="1">
      <c r="A1398" s="55"/>
      <c r="B1398" s="29"/>
      <c r="C1398" s="53"/>
      <c r="D1398" s="53"/>
      <c r="E1398" s="31"/>
      <c r="F1398" s="53"/>
      <c r="G1398" s="54"/>
    </row>
    <row r="1399" ht="15.75" customHeight="1">
      <c r="A1399" s="55"/>
      <c r="B1399" s="29"/>
      <c r="C1399" s="53"/>
      <c r="D1399" s="53"/>
      <c r="E1399" s="31"/>
      <c r="F1399" s="53"/>
      <c r="G1399" s="54"/>
    </row>
    <row r="1400" ht="15.75" customHeight="1">
      <c r="A1400" s="55"/>
      <c r="B1400" s="29"/>
      <c r="C1400" s="53"/>
      <c r="D1400" s="53"/>
      <c r="E1400" s="31"/>
      <c r="F1400" s="53"/>
      <c r="G1400" s="54"/>
    </row>
    <row r="1401" ht="15.75" customHeight="1">
      <c r="A1401" s="55"/>
      <c r="B1401" s="29"/>
      <c r="C1401" s="53"/>
      <c r="D1401" s="53"/>
      <c r="E1401" s="31"/>
      <c r="F1401" s="53"/>
      <c r="G1401" s="54"/>
    </row>
    <row r="1402" ht="15.75" customHeight="1">
      <c r="A1402" s="55"/>
      <c r="B1402" s="29"/>
      <c r="C1402" s="53"/>
      <c r="D1402" s="53"/>
      <c r="E1402" s="31"/>
      <c r="F1402" s="53"/>
      <c r="G1402" s="54"/>
    </row>
    <row r="1403" ht="15.75" customHeight="1">
      <c r="A1403" s="55"/>
      <c r="B1403" s="29"/>
      <c r="C1403" s="53"/>
      <c r="D1403" s="53"/>
      <c r="E1403" s="31"/>
      <c r="F1403" s="53"/>
      <c r="G1403" s="54"/>
    </row>
    <row r="1404" ht="15.75" customHeight="1">
      <c r="A1404" s="55"/>
      <c r="B1404" s="29"/>
      <c r="C1404" s="53"/>
      <c r="D1404" s="53"/>
      <c r="E1404" s="31"/>
      <c r="F1404" s="53"/>
      <c r="G1404" s="54"/>
    </row>
    <row r="1405" ht="15.75" customHeight="1">
      <c r="A1405" s="55"/>
      <c r="B1405" s="29"/>
      <c r="C1405" s="53"/>
      <c r="D1405" s="53"/>
      <c r="E1405" s="31"/>
      <c r="F1405" s="53"/>
      <c r="G1405" s="54"/>
    </row>
    <row r="1406" ht="15.75" customHeight="1">
      <c r="A1406" s="55"/>
      <c r="B1406" s="29"/>
      <c r="C1406" s="53"/>
      <c r="D1406" s="53"/>
      <c r="E1406" s="31"/>
      <c r="F1406" s="53"/>
      <c r="G1406" s="54"/>
    </row>
    <row r="1407" ht="15.75" customHeight="1">
      <c r="A1407" s="55"/>
      <c r="B1407" s="29"/>
      <c r="C1407" s="53"/>
      <c r="D1407" s="53"/>
      <c r="E1407" s="31"/>
      <c r="F1407" s="53"/>
      <c r="G1407" s="54"/>
    </row>
    <row r="1408" ht="15.75" customHeight="1">
      <c r="A1408" s="55"/>
      <c r="B1408" s="29"/>
      <c r="C1408" s="53"/>
      <c r="D1408" s="53"/>
      <c r="E1408" s="31"/>
      <c r="F1408" s="53"/>
      <c r="G1408" s="54"/>
    </row>
    <row r="1409" ht="15.75" customHeight="1">
      <c r="A1409" s="55"/>
      <c r="B1409" s="29"/>
      <c r="C1409" s="53"/>
      <c r="D1409" s="53"/>
      <c r="E1409" s="31"/>
      <c r="F1409" s="53"/>
      <c r="G1409" s="54"/>
    </row>
    <row r="1410" ht="15.75" customHeight="1">
      <c r="A1410" s="55"/>
      <c r="B1410" s="29"/>
      <c r="C1410" s="53"/>
      <c r="D1410" s="53"/>
      <c r="E1410" s="31"/>
      <c r="F1410" s="53"/>
      <c r="G1410" s="54"/>
    </row>
    <row r="1411" ht="15.75" customHeight="1">
      <c r="A1411" s="55"/>
      <c r="B1411" s="29"/>
      <c r="C1411" s="53"/>
      <c r="D1411" s="53"/>
      <c r="E1411" s="31"/>
      <c r="F1411" s="53"/>
      <c r="G1411" s="54"/>
    </row>
    <row r="1412" ht="15.75" customHeight="1">
      <c r="A1412" s="55"/>
      <c r="B1412" s="29"/>
      <c r="C1412" s="53"/>
      <c r="D1412" s="53"/>
      <c r="E1412" s="31"/>
      <c r="F1412" s="53"/>
      <c r="G1412" s="54"/>
    </row>
    <row r="1413" ht="15.75" customHeight="1">
      <c r="A1413" s="55"/>
      <c r="B1413" s="29"/>
      <c r="C1413" s="53"/>
      <c r="D1413" s="53"/>
      <c r="E1413" s="31"/>
      <c r="F1413" s="53"/>
      <c r="G1413" s="54"/>
    </row>
    <row r="1414" ht="15.75" customHeight="1">
      <c r="A1414" s="55"/>
      <c r="B1414" s="29"/>
      <c r="C1414" s="53"/>
      <c r="D1414" s="53"/>
      <c r="E1414" s="31"/>
      <c r="F1414" s="53"/>
      <c r="G1414" s="54"/>
    </row>
    <row r="1415" ht="15.75" customHeight="1">
      <c r="A1415" s="55"/>
      <c r="B1415" s="29"/>
      <c r="C1415" s="53"/>
      <c r="D1415" s="53"/>
      <c r="E1415" s="31"/>
      <c r="F1415" s="53"/>
      <c r="G1415" s="54"/>
    </row>
    <row r="1416" ht="15.75" customHeight="1">
      <c r="A1416" s="55"/>
      <c r="B1416" s="29"/>
      <c r="C1416" s="53"/>
      <c r="D1416" s="53"/>
      <c r="E1416" s="31"/>
      <c r="F1416" s="53"/>
      <c r="G1416" s="54"/>
    </row>
    <row r="1417" ht="15.75" customHeight="1">
      <c r="A1417" s="55"/>
      <c r="B1417" s="29"/>
      <c r="C1417" s="53"/>
      <c r="D1417" s="53"/>
      <c r="E1417" s="31"/>
      <c r="F1417" s="53"/>
      <c r="G1417" s="54"/>
    </row>
    <row r="1418" ht="15.75" customHeight="1">
      <c r="A1418" s="55"/>
      <c r="B1418" s="29"/>
      <c r="C1418" s="53"/>
      <c r="D1418" s="53"/>
      <c r="E1418" s="31"/>
      <c r="F1418" s="53"/>
      <c r="G1418" s="54"/>
    </row>
    <row r="1419" ht="15.75" customHeight="1">
      <c r="A1419" s="55"/>
      <c r="B1419" s="29"/>
      <c r="C1419" s="53"/>
      <c r="D1419" s="53"/>
      <c r="E1419" s="31"/>
      <c r="F1419" s="53"/>
      <c r="G1419" s="54"/>
    </row>
    <row r="1420" ht="15.75" customHeight="1">
      <c r="A1420" s="55"/>
      <c r="B1420" s="29"/>
      <c r="C1420" s="53"/>
      <c r="D1420" s="53"/>
      <c r="E1420" s="31"/>
      <c r="F1420" s="53"/>
      <c r="G1420" s="54"/>
    </row>
    <row r="1421" ht="15.75" customHeight="1">
      <c r="A1421" s="55"/>
      <c r="B1421" s="29"/>
      <c r="C1421" s="53"/>
      <c r="D1421" s="53"/>
      <c r="E1421" s="31"/>
      <c r="F1421" s="53"/>
      <c r="G1421" s="54"/>
    </row>
    <row r="1422" ht="15.75" customHeight="1">
      <c r="A1422" s="55"/>
      <c r="B1422" s="29"/>
      <c r="C1422" s="53"/>
      <c r="D1422" s="53"/>
      <c r="E1422" s="31"/>
      <c r="F1422" s="53"/>
      <c r="G1422" s="54"/>
    </row>
    <row r="1423" ht="15.75" customHeight="1">
      <c r="A1423" s="55"/>
      <c r="B1423" s="29"/>
      <c r="C1423" s="53"/>
      <c r="D1423" s="53"/>
      <c r="E1423" s="31"/>
      <c r="F1423" s="53"/>
      <c r="G1423" s="54"/>
    </row>
    <row r="1424" ht="15.75" customHeight="1">
      <c r="A1424" s="55"/>
      <c r="B1424" s="29"/>
      <c r="C1424" s="53"/>
      <c r="D1424" s="53"/>
      <c r="E1424" s="31"/>
      <c r="F1424" s="53"/>
      <c r="G1424" s="54"/>
    </row>
    <row r="1425" ht="15.75" customHeight="1">
      <c r="A1425" s="55"/>
      <c r="B1425" s="29"/>
      <c r="C1425" s="53"/>
      <c r="D1425" s="53"/>
      <c r="E1425" s="31"/>
      <c r="F1425" s="53"/>
      <c r="G1425" s="54"/>
    </row>
    <row r="1426" ht="15.75" customHeight="1">
      <c r="A1426" s="55"/>
      <c r="B1426" s="29"/>
      <c r="C1426" s="53"/>
      <c r="D1426" s="53"/>
      <c r="E1426" s="31"/>
      <c r="F1426" s="53"/>
      <c r="G1426" s="54"/>
    </row>
    <row r="1427" ht="15.75" customHeight="1">
      <c r="A1427" s="55"/>
      <c r="B1427" s="29"/>
      <c r="C1427" s="53"/>
      <c r="D1427" s="53"/>
      <c r="E1427" s="31"/>
      <c r="F1427" s="53"/>
      <c r="G1427" s="54"/>
    </row>
    <row r="1428" ht="15.75" customHeight="1">
      <c r="A1428" s="55"/>
      <c r="B1428" s="29"/>
      <c r="C1428" s="53"/>
      <c r="D1428" s="53"/>
      <c r="E1428" s="31"/>
      <c r="F1428" s="53"/>
      <c r="G1428" s="54"/>
    </row>
    <row r="1429" ht="15.75" customHeight="1">
      <c r="A1429" s="55"/>
      <c r="B1429" s="29"/>
      <c r="C1429" s="53"/>
      <c r="D1429" s="53"/>
      <c r="E1429" s="31"/>
      <c r="F1429" s="53"/>
      <c r="G1429" s="54"/>
    </row>
    <row r="1430" ht="15.75" customHeight="1">
      <c r="A1430" s="55"/>
      <c r="B1430" s="29"/>
      <c r="C1430" s="53"/>
      <c r="D1430" s="53"/>
      <c r="E1430" s="31"/>
      <c r="F1430" s="53"/>
      <c r="G1430" s="54"/>
    </row>
    <row r="1431" ht="15.75" customHeight="1">
      <c r="A1431" s="55"/>
      <c r="B1431" s="29"/>
      <c r="C1431" s="53"/>
      <c r="D1431" s="53"/>
      <c r="E1431" s="31"/>
      <c r="F1431" s="53"/>
      <c r="G1431" s="54"/>
    </row>
    <row r="1432" ht="15.75" customHeight="1">
      <c r="A1432" s="55"/>
      <c r="B1432" s="29"/>
      <c r="C1432" s="53"/>
      <c r="D1432" s="53"/>
      <c r="E1432" s="31"/>
      <c r="F1432" s="53"/>
      <c r="G1432" s="54"/>
    </row>
    <row r="1433" ht="15.75" customHeight="1">
      <c r="A1433" s="55"/>
      <c r="B1433" s="29"/>
      <c r="C1433" s="53"/>
      <c r="D1433" s="53"/>
      <c r="E1433" s="31"/>
      <c r="F1433" s="53"/>
      <c r="G1433" s="54"/>
    </row>
    <row r="1434" ht="15.75" customHeight="1">
      <c r="A1434" s="55"/>
      <c r="B1434" s="29"/>
      <c r="C1434" s="53"/>
      <c r="D1434" s="53"/>
      <c r="E1434" s="31"/>
      <c r="F1434" s="53"/>
      <c r="G1434" s="54"/>
    </row>
    <row r="1435" ht="15.75" customHeight="1">
      <c r="A1435" s="55"/>
      <c r="B1435" s="29"/>
      <c r="C1435" s="53"/>
      <c r="D1435" s="53"/>
      <c r="E1435" s="31"/>
      <c r="F1435" s="53"/>
      <c r="G1435" s="54"/>
    </row>
    <row r="1436" ht="15.75" customHeight="1">
      <c r="A1436" s="55"/>
      <c r="B1436" s="29"/>
      <c r="C1436" s="53"/>
      <c r="D1436" s="53"/>
      <c r="E1436" s="31"/>
      <c r="F1436" s="53"/>
      <c r="G1436" s="54"/>
    </row>
    <row r="1437" ht="15.75" customHeight="1">
      <c r="A1437" s="55"/>
      <c r="B1437" s="29"/>
      <c r="C1437" s="53"/>
      <c r="D1437" s="53"/>
      <c r="E1437" s="31"/>
      <c r="F1437" s="53"/>
      <c r="G1437" s="54"/>
    </row>
    <row r="1438" ht="15.75" customHeight="1">
      <c r="A1438" s="55"/>
      <c r="B1438" s="29"/>
      <c r="C1438" s="53"/>
      <c r="D1438" s="53"/>
      <c r="E1438" s="31"/>
      <c r="F1438" s="53"/>
      <c r="G1438" s="54"/>
    </row>
    <row r="1439" ht="15.75" customHeight="1">
      <c r="A1439" s="55"/>
      <c r="B1439" s="29"/>
      <c r="C1439" s="53"/>
      <c r="D1439" s="53"/>
      <c r="E1439" s="31"/>
      <c r="F1439" s="53"/>
      <c r="G1439" s="54"/>
    </row>
    <row r="1440" ht="15.75" customHeight="1">
      <c r="A1440" s="55"/>
      <c r="B1440" s="29"/>
      <c r="C1440" s="53"/>
      <c r="D1440" s="53"/>
      <c r="E1440" s="31"/>
      <c r="F1440" s="53"/>
      <c r="G1440" s="54"/>
    </row>
    <row r="1441" ht="15.75" customHeight="1">
      <c r="A1441" s="55"/>
      <c r="B1441" s="29"/>
      <c r="C1441" s="53"/>
      <c r="D1441" s="53"/>
      <c r="E1441" s="31"/>
      <c r="F1441" s="53"/>
      <c r="G1441" s="54"/>
    </row>
    <row r="1442" ht="15.75" customHeight="1">
      <c r="A1442" s="55"/>
      <c r="B1442" s="29"/>
      <c r="C1442" s="53"/>
      <c r="D1442" s="53"/>
      <c r="E1442" s="31"/>
      <c r="F1442" s="53"/>
      <c r="G1442" s="54"/>
    </row>
    <row r="1443" ht="15.75" customHeight="1">
      <c r="A1443" s="55"/>
      <c r="B1443" s="29"/>
      <c r="C1443" s="53"/>
      <c r="D1443" s="53"/>
      <c r="E1443" s="31"/>
      <c r="F1443" s="53"/>
      <c r="G1443" s="54"/>
    </row>
    <row r="1444" ht="15.75" customHeight="1">
      <c r="A1444" s="55"/>
      <c r="B1444" s="29"/>
      <c r="C1444" s="53"/>
      <c r="D1444" s="53"/>
      <c r="E1444" s="31"/>
      <c r="F1444" s="53"/>
      <c r="G1444" s="54"/>
    </row>
    <row r="1445" ht="15.75" customHeight="1">
      <c r="A1445" s="55"/>
      <c r="B1445" s="29"/>
      <c r="C1445" s="53"/>
      <c r="D1445" s="53"/>
      <c r="E1445" s="31"/>
      <c r="F1445" s="53"/>
      <c r="G1445" s="54"/>
    </row>
    <row r="1446" ht="15.75" customHeight="1">
      <c r="A1446" s="55"/>
      <c r="B1446" s="29"/>
      <c r="C1446" s="53"/>
      <c r="D1446" s="53"/>
      <c r="E1446" s="31"/>
      <c r="F1446" s="53"/>
      <c r="G1446" s="54"/>
    </row>
    <row r="1447" ht="15.75" customHeight="1">
      <c r="A1447" s="55"/>
      <c r="B1447" s="29"/>
      <c r="C1447" s="53"/>
      <c r="D1447" s="53"/>
      <c r="E1447" s="31"/>
      <c r="F1447" s="53"/>
      <c r="G1447" s="54"/>
    </row>
    <row r="1448" ht="15.75" customHeight="1">
      <c r="A1448" s="55"/>
      <c r="B1448" s="29"/>
      <c r="C1448" s="53"/>
      <c r="D1448" s="53"/>
      <c r="E1448" s="31"/>
      <c r="F1448" s="53"/>
      <c r="G1448" s="54"/>
    </row>
    <row r="1449" ht="15.75" customHeight="1">
      <c r="A1449" s="55"/>
      <c r="B1449" s="29"/>
      <c r="C1449" s="53"/>
      <c r="D1449" s="53"/>
      <c r="E1449" s="31"/>
      <c r="F1449" s="53"/>
      <c r="G1449" s="54"/>
    </row>
    <row r="1450" ht="15.75" customHeight="1">
      <c r="A1450" s="55"/>
      <c r="B1450" s="29"/>
      <c r="C1450" s="53"/>
      <c r="D1450" s="53"/>
      <c r="E1450" s="31"/>
      <c r="F1450" s="53"/>
      <c r="G1450" s="54"/>
    </row>
    <row r="1451" ht="15.75" customHeight="1">
      <c r="A1451" s="55"/>
      <c r="B1451" s="29"/>
      <c r="C1451" s="53"/>
      <c r="D1451" s="53"/>
      <c r="E1451" s="31"/>
      <c r="F1451" s="53"/>
      <c r="G1451" s="54"/>
    </row>
    <row r="1452" ht="15.75" customHeight="1">
      <c r="A1452" s="55"/>
      <c r="B1452" s="29"/>
      <c r="C1452" s="53"/>
      <c r="D1452" s="53"/>
      <c r="E1452" s="31"/>
      <c r="F1452" s="53"/>
      <c r="G1452" s="54"/>
    </row>
    <row r="1453" ht="15.75" customHeight="1">
      <c r="A1453" s="55"/>
      <c r="B1453" s="29"/>
      <c r="C1453" s="53"/>
      <c r="D1453" s="53"/>
      <c r="E1453" s="31"/>
      <c r="F1453" s="53"/>
      <c r="G1453" s="54"/>
    </row>
    <row r="1454" ht="15.75" customHeight="1">
      <c r="A1454" s="55"/>
      <c r="B1454" s="29"/>
      <c r="C1454" s="53"/>
      <c r="D1454" s="53"/>
      <c r="E1454" s="31"/>
      <c r="F1454" s="53"/>
      <c r="G1454" s="54"/>
    </row>
    <row r="1455" ht="15.75" customHeight="1">
      <c r="A1455" s="55"/>
      <c r="B1455" s="29"/>
      <c r="C1455" s="53"/>
      <c r="D1455" s="53"/>
      <c r="E1455" s="31"/>
      <c r="F1455" s="53"/>
      <c r="G1455" s="54"/>
    </row>
    <row r="1456" ht="15.75" customHeight="1">
      <c r="A1456" s="55"/>
      <c r="B1456" s="29"/>
      <c r="C1456" s="53"/>
      <c r="D1456" s="53"/>
      <c r="E1456" s="31"/>
      <c r="F1456" s="53"/>
      <c r="G1456" s="54"/>
    </row>
    <row r="1457" ht="15.75" customHeight="1">
      <c r="A1457" s="55"/>
      <c r="B1457" s="29"/>
      <c r="C1457" s="53"/>
      <c r="D1457" s="53"/>
      <c r="E1457" s="31"/>
      <c r="F1457" s="53"/>
      <c r="G1457" s="54"/>
    </row>
    <row r="1458" ht="15.75" customHeight="1">
      <c r="A1458" s="55"/>
      <c r="B1458" s="29"/>
      <c r="C1458" s="53"/>
      <c r="D1458" s="53"/>
      <c r="E1458" s="31"/>
      <c r="F1458" s="53"/>
      <c r="G1458" s="54"/>
    </row>
    <row r="1459" ht="15.75" customHeight="1">
      <c r="A1459" s="55"/>
      <c r="B1459" s="29"/>
      <c r="C1459" s="53"/>
      <c r="D1459" s="53"/>
      <c r="E1459" s="31"/>
      <c r="F1459" s="53"/>
      <c r="G1459" s="54"/>
    </row>
    <row r="1460" ht="15.75" customHeight="1">
      <c r="A1460" s="55"/>
      <c r="B1460" s="29"/>
      <c r="C1460" s="53"/>
      <c r="D1460" s="53"/>
      <c r="E1460" s="31"/>
      <c r="F1460" s="53"/>
      <c r="G1460" s="54"/>
    </row>
    <row r="1461" ht="15.75" customHeight="1">
      <c r="A1461" s="55"/>
      <c r="B1461" s="29"/>
      <c r="C1461" s="53"/>
      <c r="D1461" s="53"/>
      <c r="E1461" s="31"/>
      <c r="F1461" s="53"/>
      <c r="G1461" s="54"/>
    </row>
    <row r="1462" ht="15.75" customHeight="1">
      <c r="A1462" s="55"/>
      <c r="B1462" s="29"/>
      <c r="C1462" s="53"/>
      <c r="D1462" s="53"/>
      <c r="E1462" s="31"/>
      <c r="F1462" s="53"/>
      <c r="G1462" s="54"/>
    </row>
    <row r="1463" ht="15.75" customHeight="1">
      <c r="A1463" s="55"/>
      <c r="B1463" s="29"/>
      <c r="C1463" s="53"/>
      <c r="D1463" s="53"/>
      <c r="E1463" s="31"/>
      <c r="F1463" s="53"/>
      <c r="G1463" s="54"/>
    </row>
    <row r="1464" ht="15.75" customHeight="1">
      <c r="A1464" s="55"/>
      <c r="B1464" s="29"/>
      <c r="C1464" s="53"/>
      <c r="D1464" s="53"/>
      <c r="E1464" s="31"/>
      <c r="F1464" s="53"/>
      <c r="G1464" s="54"/>
    </row>
    <row r="1465" ht="15.75" customHeight="1">
      <c r="A1465" s="55"/>
      <c r="B1465" s="29"/>
      <c r="C1465" s="53"/>
      <c r="D1465" s="53"/>
      <c r="E1465" s="31"/>
      <c r="F1465" s="53"/>
      <c r="G1465" s="54"/>
    </row>
    <row r="1466" ht="15.75" customHeight="1">
      <c r="A1466" s="55"/>
      <c r="B1466" s="29"/>
      <c r="C1466" s="53"/>
      <c r="D1466" s="53"/>
      <c r="E1466" s="31"/>
      <c r="F1466" s="53"/>
      <c r="G1466" s="54"/>
    </row>
    <row r="1467" ht="15.75" customHeight="1">
      <c r="A1467" s="55"/>
      <c r="B1467" s="29"/>
      <c r="C1467" s="53"/>
      <c r="D1467" s="53"/>
      <c r="E1467" s="31"/>
      <c r="F1467" s="53"/>
      <c r="G1467" s="54"/>
    </row>
    <row r="1468" ht="15.75" customHeight="1">
      <c r="A1468" s="55"/>
      <c r="B1468" s="29"/>
      <c r="C1468" s="53"/>
      <c r="D1468" s="53"/>
      <c r="E1468" s="31"/>
      <c r="F1468" s="53"/>
      <c r="G1468" s="54"/>
    </row>
    <row r="1469" ht="15.75" customHeight="1">
      <c r="A1469" s="55"/>
      <c r="B1469" s="29"/>
      <c r="C1469" s="53"/>
      <c r="D1469" s="53"/>
      <c r="E1469" s="31"/>
      <c r="F1469" s="53"/>
      <c r="G1469" s="54"/>
    </row>
    <row r="1470" ht="15.75" customHeight="1">
      <c r="A1470" s="55"/>
      <c r="B1470" s="29"/>
      <c r="C1470" s="53"/>
      <c r="D1470" s="53"/>
      <c r="E1470" s="31"/>
      <c r="F1470" s="53"/>
      <c r="G1470" s="54"/>
    </row>
    <row r="1471" ht="15.75" customHeight="1">
      <c r="A1471" s="55"/>
      <c r="B1471" s="29"/>
      <c r="C1471" s="53"/>
      <c r="D1471" s="53"/>
      <c r="E1471" s="31"/>
      <c r="F1471" s="53"/>
      <c r="G1471" s="54"/>
    </row>
    <row r="1472" ht="15.75" customHeight="1">
      <c r="A1472" s="55"/>
      <c r="B1472" s="29"/>
      <c r="C1472" s="53"/>
      <c r="D1472" s="53"/>
      <c r="E1472" s="31"/>
      <c r="F1472" s="53"/>
      <c r="G1472" s="54"/>
    </row>
    <row r="1473" ht="15.75" customHeight="1">
      <c r="A1473" s="55"/>
      <c r="B1473" s="29"/>
      <c r="C1473" s="53"/>
      <c r="D1473" s="53"/>
      <c r="E1473" s="31"/>
      <c r="F1473" s="53"/>
      <c r="G1473" s="54"/>
    </row>
    <row r="1474" ht="15.75" customHeight="1">
      <c r="A1474" s="55"/>
      <c r="B1474" s="29"/>
      <c r="C1474" s="53"/>
      <c r="D1474" s="53"/>
      <c r="E1474" s="31"/>
      <c r="F1474" s="53"/>
      <c r="G1474" s="54"/>
    </row>
    <row r="1475" ht="15.75" customHeight="1">
      <c r="A1475" s="55"/>
      <c r="B1475" s="29"/>
      <c r="C1475" s="53"/>
      <c r="D1475" s="53"/>
      <c r="E1475" s="31"/>
      <c r="F1475" s="53"/>
      <c r="G1475" s="54"/>
    </row>
    <row r="1476" ht="15.75" customHeight="1">
      <c r="A1476" s="55"/>
      <c r="B1476" s="29"/>
      <c r="C1476" s="53"/>
      <c r="D1476" s="53"/>
      <c r="E1476" s="31"/>
      <c r="F1476" s="53"/>
      <c r="G1476" s="54"/>
    </row>
    <row r="1477" ht="15.75" customHeight="1">
      <c r="A1477" s="55"/>
      <c r="B1477" s="29"/>
      <c r="C1477" s="53"/>
      <c r="D1477" s="53"/>
      <c r="E1477" s="31"/>
      <c r="F1477" s="53"/>
      <c r="G1477" s="54"/>
    </row>
    <row r="1478" ht="15.75" customHeight="1">
      <c r="A1478" s="55"/>
      <c r="B1478" s="29"/>
      <c r="C1478" s="53"/>
      <c r="D1478" s="53"/>
      <c r="E1478" s="31"/>
      <c r="F1478" s="53"/>
      <c r="G1478" s="54"/>
    </row>
    <row r="1479" ht="15.75" customHeight="1">
      <c r="A1479" s="55"/>
      <c r="B1479" s="29"/>
      <c r="C1479" s="53"/>
      <c r="D1479" s="53"/>
      <c r="E1479" s="31"/>
      <c r="F1479" s="53"/>
      <c r="G1479" s="54"/>
    </row>
    <row r="1480" ht="15.75" customHeight="1">
      <c r="A1480" s="55"/>
      <c r="B1480" s="29"/>
      <c r="C1480" s="53"/>
      <c r="D1480" s="53"/>
      <c r="E1480" s="31"/>
      <c r="F1480" s="53"/>
      <c r="G1480" s="54"/>
    </row>
    <row r="1481" ht="15.75" customHeight="1">
      <c r="A1481" s="55"/>
      <c r="B1481" s="29"/>
      <c r="C1481" s="53"/>
      <c r="D1481" s="53"/>
      <c r="E1481" s="31"/>
      <c r="F1481" s="53"/>
      <c r="G1481" s="54"/>
    </row>
    <row r="1482" ht="15.75" customHeight="1">
      <c r="A1482" s="55"/>
      <c r="B1482" s="29"/>
      <c r="C1482" s="53"/>
      <c r="D1482" s="53"/>
      <c r="E1482" s="31"/>
      <c r="F1482" s="53"/>
      <c r="G1482" s="54"/>
    </row>
    <row r="1483" ht="15.75" customHeight="1">
      <c r="A1483" s="55"/>
      <c r="B1483" s="29"/>
      <c r="C1483" s="53"/>
      <c r="D1483" s="53"/>
      <c r="E1483" s="31"/>
      <c r="F1483" s="53"/>
      <c r="G1483" s="54"/>
    </row>
    <row r="1484" ht="15.75" customHeight="1">
      <c r="A1484" s="55"/>
      <c r="B1484" s="29"/>
      <c r="C1484" s="53"/>
      <c r="D1484" s="53"/>
      <c r="E1484" s="31"/>
      <c r="F1484" s="53"/>
      <c r="G1484" s="54"/>
    </row>
    <row r="1485" ht="15.75" customHeight="1">
      <c r="A1485" s="55"/>
      <c r="B1485" s="29"/>
      <c r="C1485" s="53"/>
      <c r="D1485" s="53"/>
      <c r="E1485" s="31"/>
      <c r="F1485" s="53"/>
      <c r="G1485" s="54"/>
    </row>
    <row r="1486" ht="15.75" customHeight="1">
      <c r="A1486" s="55"/>
      <c r="B1486" s="29"/>
      <c r="C1486" s="53"/>
      <c r="D1486" s="53"/>
      <c r="E1486" s="31"/>
      <c r="F1486" s="53"/>
      <c r="G1486" s="54"/>
    </row>
    <row r="1487" ht="15.75" customHeight="1">
      <c r="A1487" s="55"/>
      <c r="B1487" s="29"/>
      <c r="C1487" s="53"/>
      <c r="D1487" s="53"/>
      <c r="E1487" s="31"/>
      <c r="F1487" s="53"/>
      <c r="G1487" s="54"/>
    </row>
    <row r="1488" ht="15.75" customHeight="1">
      <c r="A1488" s="55"/>
      <c r="B1488" s="29"/>
      <c r="C1488" s="53"/>
      <c r="D1488" s="53"/>
      <c r="E1488" s="31"/>
      <c r="F1488" s="53"/>
      <c r="G1488" s="54"/>
    </row>
    <row r="1489" ht="15.75" customHeight="1">
      <c r="A1489" s="55"/>
      <c r="B1489" s="29"/>
      <c r="C1489" s="53"/>
      <c r="D1489" s="53"/>
      <c r="E1489" s="31"/>
      <c r="F1489" s="53"/>
      <c r="G1489" s="54"/>
    </row>
    <row r="1490" ht="15.75" customHeight="1">
      <c r="A1490" s="55"/>
      <c r="B1490" s="29"/>
      <c r="C1490" s="53"/>
      <c r="D1490" s="53"/>
      <c r="E1490" s="31"/>
      <c r="F1490" s="53"/>
      <c r="G1490" s="54"/>
    </row>
    <row r="1491" ht="15.75" customHeight="1">
      <c r="A1491" s="55"/>
      <c r="B1491" s="29"/>
      <c r="C1491" s="53"/>
      <c r="D1491" s="53"/>
      <c r="E1491" s="31"/>
      <c r="F1491" s="53"/>
      <c r="G1491" s="54"/>
    </row>
    <row r="1492" ht="15.75" customHeight="1">
      <c r="A1492" s="55"/>
      <c r="B1492" s="29"/>
      <c r="C1492" s="53"/>
      <c r="D1492" s="53"/>
      <c r="E1492" s="31"/>
      <c r="F1492" s="53"/>
      <c r="G1492" s="54"/>
    </row>
    <row r="1493" ht="15.75" customHeight="1">
      <c r="A1493" s="55"/>
      <c r="B1493" s="29"/>
      <c r="C1493" s="53"/>
      <c r="D1493" s="53"/>
      <c r="E1493" s="31"/>
      <c r="F1493" s="53"/>
      <c r="G1493" s="54"/>
    </row>
    <row r="1494" ht="15.75" customHeight="1">
      <c r="A1494" s="55"/>
      <c r="B1494" s="29"/>
      <c r="C1494" s="53"/>
      <c r="D1494" s="53"/>
      <c r="E1494" s="31"/>
      <c r="F1494" s="53"/>
      <c r="G1494" s="54"/>
    </row>
    <row r="1495" ht="15.75" customHeight="1">
      <c r="A1495" s="55"/>
      <c r="B1495" s="29"/>
      <c r="C1495" s="53"/>
      <c r="D1495" s="53"/>
      <c r="E1495" s="31"/>
      <c r="F1495" s="53"/>
      <c r="G1495" s="54"/>
    </row>
    <row r="1496" ht="15.75" customHeight="1">
      <c r="A1496" s="55"/>
      <c r="B1496" s="29"/>
      <c r="C1496" s="53"/>
      <c r="D1496" s="53"/>
      <c r="E1496" s="31"/>
      <c r="F1496" s="53"/>
      <c r="G1496" s="54"/>
    </row>
    <row r="1497" ht="15.75" customHeight="1">
      <c r="A1497" s="55"/>
      <c r="B1497" s="29"/>
      <c r="C1497" s="53"/>
      <c r="D1497" s="53"/>
      <c r="E1497" s="31"/>
      <c r="F1497" s="53"/>
      <c r="G1497" s="54"/>
    </row>
    <row r="1498" ht="15.75" customHeight="1">
      <c r="A1498" s="55"/>
      <c r="B1498" s="29"/>
      <c r="C1498" s="53"/>
      <c r="D1498" s="53"/>
      <c r="E1498" s="31"/>
      <c r="F1498" s="53"/>
      <c r="G1498" s="54"/>
    </row>
    <row r="1499" ht="15.75" customHeight="1">
      <c r="A1499" s="55"/>
      <c r="B1499" s="29"/>
      <c r="C1499" s="53"/>
      <c r="D1499" s="53"/>
      <c r="E1499" s="31"/>
      <c r="F1499" s="53"/>
      <c r="G1499" s="54"/>
    </row>
    <row r="1500" ht="15.75" customHeight="1">
      <c r="A1500" s="55"/>
      <c r="B1500" s="29"/>
      <c r="C1500" s="53"/>
      <c r="D1500" s="53"/>
      <c r="E1500" s="31"/>
      <c r="F1500" s="53"/>
      <c r="G1500" s="54"/>
    </row>
    <row r="1501" ht="15.75" customHeight="1">
      <c r="A1501" s="55"/>
      <c r="B1501" s="29"/>
      <c r="C1501" s="53"/>
      <c r="D1501" s="53"/>
      <c r="E1501" s="31"/>
      <c r="F1501" s="53"/>
      <c r="G1501" s="54"/>
    </row>
    <row r="1502" ht="15.75" customHeight="1">
      <c r="A1502" s="55"/>
      <c r="B1502" s="29"/>
      <c r="C1502" s="53"/>
      <c r="D1502" s="53"/>
      <c r="E1502" s="31"/>
      <c r="F1502" s="53"/>
      <c r="G1502" s="54"/>
    </row>
    <row r="1503" ht="15.75" customHeight="1">
      <c r="A1503" s="55"/>
      <c r="B1503" s="29"/>
      <c r="C1503" s="53"/>
      <c r="D1503" s="53"/>
      <c r="E1503" s="31"/>
      <c r="F1503" s="53"/>
      <c r="G1503" s="54"/>
    </row>
    <row r="1504" ht="15.75" customHeight="1">
      <c r="A1504" s="55"/>
      <c r="B1504" s="29"/>
      <c r="C1504" s="53"/>
      <c r="D1504" s="53"/>
      <c r="E1504" s="31"/>
      <c r="F1504" s="53"/>
      <c r="G1504" s="54"/>
    </row>
    <row r="1505" ht="15.75" customHeight="1">
      <c r="A1505" s="55"/>
      <c r="B1505" s="29"/>
      <c r="C1505" s="53"/>
      <c r="D1505" s="53"/>
      <c r="E1505" s="31"/>
      <c r="F1505" s="53"/>
      <c r="G1505" s="54"/>
    </row>
    <row r="1506" ht="15.75" customHeight="1">
      <c r="A1506" s="55"/>
      <c r="B1506" s="29"/>
      <c r="C1506" s="53"/>
      <c r="D1506" s="53"/>
      <c r="E1506" s="31"/>
      <c r="F1506" s="53"/>
      <c r="G1506" s="54"/>
    </row>
    <row r="1507" ht="15.75" customHeight="1">
      <c r="A1507" s="55"/>
      <c r="B1507" s="29"/>
      <c r="C1507" s="53"/>
      <c r="D1507" s="53"/>
      <c r="E1507" s="31"/>
      <c r="F1507" s="53"/>
      <c r="G1507" s="54"/>
    </row>
    <row r="1508" ht="15.75" customHeight="1">
      <c r="A1508" s="55"/>
      <c r="B1508" s="29"/>
      <c r="C1508" s="53"/>
      <c r="D1508" s="53"/>
      <c r="E1508" s="31"/>
      <c r="F1508" s="53"/>
      <c r="G1508" s="54"/>
    </row>
    <row r="1509" ht="15.75" customHeight="1">
      <c r="A1509" s="55"/>
      <c r="B1509" s="29"/>
      <c r="C1509" s="53"/>
      <c r="D1509" s="53"/>
      <c r="E1509" s="31"/>
      <c r="F1509" s="53"/>
      <c r="G1509" s="54"/>
    </row>
    <row r="1510" ht="15.75" customHeight="1">
      <c r="A1510" s="55"/>
      <c r="B1510" s="29"/>
      <c r="C1510" s="53"/>
      <c r="D1510" s="53"/>
      <c r="E1510" s="31"/>
      <c r="F1510" s="53"/>
      <c r="G1510" s="54"/>
    </row>
    <row r="1511" ht="15.75" customHeight="1">
      <c r="A1511" s="55"/>
      <c r="B1511" s="29"/>
      <c r="C1511" s="53"/>
      <c r="D1511" s="53"/>
      <c r="E1511" s="31"/>
      <c r="F1511" s="53"/>
      <c r="G1511" s="54"/>
    </row>
    <row r="1512" ht="15.75" customHeight="1">
      <c r="A1512" s="55"/>
      <c r="B1512" s="29"/>
      <c r="C1512" s="53"/>
      <c r="D1512" s="53"/>
      <c r="E1512" s="31"/>
      <c r="F1512" s="53"/>
      <c r="G1512" s="54"/>
    </row>
    <row r="1513" ht="15.75" customHeight="1">
      <c r="A1513" s="55"/>
      <c r="B1513" s="29"/>
      <c r="C1513" s="53"/>
      <c r="D1513" s="53"/>
      <c r="E1513" s="31"/>
      <c r="F1513" s="53"/>
      <c r="G1513" s="54"/>
    </row>
    <row r="1514" ht="15.75" customHeight="1">
      <c r="A1514" s="55"/>
      <c r="B1514" s="29"/>
      <c r="C1514" s="53"/>
      <c r="D1514" s="53"/>
      <c r="E1514" s="31"/>
      <c r="F1514" s="53"/>
      <c r="G1514" s="54"/>
    </row>
    <row r="1515" ht="15.75" customHeight="1">
      <c r="A1515" s="55"/>
      <c r="B1515" s="29"/>
      <c r="C1515" s="53"/>
      <c r="D1515" s="53"/>
      <c r="E1515" s="31"/>
      <c r="F1515" s="53"/>
      <c r="G1515" s="54"/>
    </row>
    <row r="1516" ht="15.75" customHeight="1">
      <c r="A1516" s="55"/>
      <c r="B1516" s="29"/>
      <c r="C1516" s="53"/>
      <c r="D1516" s="53"/>
      <c r="E1516" s="31"/>
      <c r="F1516" s="53"/>
      <c r="G1516" s="54"/>
    </row>
    <row r="1517" ht="15.75" customHeight="1">
      <c r="A1517" s="55"/>
      <c r="B1517" s="29"/>
      <c r="C1517" s="53"/>
      <c r="D1517" s="53"/>
      <c r="E1517" s="31"/>
      <c r="F1517" s="53"/>
      <c r="G1517" s="54"/>
    </row>
    <row r="1518" ht="15.75" customHeight="1">
      <c r="A1518" s="55"/>
      <c r="B1518" s="29"/>
      <c r="C1518" s="53"/>
      <c r="D1518" s="53"/>
      <c r="E1518" s="31"/>
      <c r="F1518" s="53"/>
      <c r="G1518" s="54"/>
    </row>
    <row r="1519" ht="15.75" customHeight="1">
      <c r="A1519" s="55"/>
      <c r="B1519" s="29"/>
      <c r="C1519" s="53"/>
      <c r="D1519" s="53"/>
      <c r="E1519" s="31"/>
      <c r="F1519" s="53"/>
      <c r="G1519" s="54"/>
    </row>
    <row r="1520" ht="15.75" customHeight="1">
      <c r="A1520" s="55"/>
      <c r="B1520" s="29"/>
      <c r="C1520" s="53"/>
      <c r="D1520" s="53"/>
      <c r="E1520" s="31"/>
      <c r="F1520" s="53"/>
      <c r="G1520" s="54"/>
    </row>
    <row r="1521" ht="15.75" customHeight="1">
      <c r="A1521" s="55"/>
      <c r="B1521" s="29"/>
      <c r="C1521" s="53"/>
      <c r="D1521" s="53"/>
      <c r="E1521" s="31"/>
      <c r="F1521" s="53"/>
      <c r="G1521" s="54"/>
    </row>
    <row r="1522" ht="15.75" customHeight="1">
      <c r="A1522" s="55"/>
      <c r="B1522" s="29"/>
      <c r="C1522" s="53"/>
      <c r="D1522" s="53"/>
      <c r="E1522" s="31"/>
      <c r="F1522" s="53"/>
      <c r="G1522" s="54"/>
    </row>
    <row r="1523" ht="15.75" customHeight="1">
      <c r="A1523" s="55"/>
      <c r="B1523" s="29"/>
      <c r="C1523" s="53"/>
      <c r="D1523" s="53"/>
      <c r="E1523" s="31"/>
      <c r="F1523" s="53"/>
      <c r="G1523" s="54"/>
    </row>
    <row r="1524" ht="15.75" customHeight="1">
      <c r="A1524" s="55"/>
      <c r="B1524" s="29"/>
      <c r="C1524" s="53"/>
      <c r="D1524" s="53"/>
      <c r="E1524" s="31"/>
      <c r="F1524" s="53"/>
      <c r="G1524" s="54"/>
    </row>
    <row r="1525" ht="15.75" customHeight="1">
      <c r="A1525" s="55"/>
      <c r="B1525" s="29"/>
      <c r="C1525" s="53"/>
      <c r="D1525" s="53"/>
      <c r="E1525" s="31"/>
      <c r="F1525" s="53"/>
      <c r="G1525" s="54"/>
    </row>
    <row r="1526" ht="15.75" customHeight="1">
      <c r="A1526" s="55"/>
      <c r="B1526" s="29"/>
      <c r="C1526" s="53"/>
      <c r="D1526" s="53"/>
      <c r="E1526" s="31"/>
      <c r="F1526" s="53"/>
      <c r="G1526" s="54"/>
    </row>
    <row r="1527" ht="15.75" customHeight="1">
      <c r="A1527" s="55"/>
      <c r="B1527" s="29"/>
      <c r="C1527" s="53"/>
      <c r="D1527" s="53"/>
      <c r="E1527" s="31"/>
      <c r="F1527" s="53"/>
      <c r="G1527" s="54"/>
    </row>
    <row r="1528" ht="15.75" customHeight="1">
      <c r="A1528" s="55"/>
      <c r="B1528" s="29"/>
      <c r="C1528" s="53"/>
      <c r="D1528" s="53"/>
      <c r="E1528" s="31"/>
      <c r="F1528" s="53"/>
      <c r="G1528" s="54"/>
    </row>
    <row r="1529" ht="15.75" customHeight="1">
      <c r="A1529" s="55"/>
      <c r="B1529" s="29"/>
      <c r="C1529" s="53"/>
      <c r="D1529" s="53"/>
      <c r="E1529" s="31"/>
      <c r="F1529" s="53"/>
      <c r="G1529" s="54"/>
    </row>
    <row r="1530" ht="15.75" customHeight="1">
      <c r="A1530" s="55"/>
      <c r="B1530" s="29"/>
      <c r="C1530" s="53"/>
      <c r="D1530" s="53"/>
      <c r="E1530" s="31"/>
      <c r="F1530" s="53"/>
      <c r="G1530" s="54"/>
    </row>
    <row r="1531" ht="15.75" customHeight="1">
      <c r="A1531" s="55"/>
      <c r="B1531" s="29"/>
      <c r="C1531" s="53"/>
      <c r="D1531" s="53"/>
      <c r="E1531" s="31"/>
      <c r="F1531" s="53"/>
      <c r="G1531" s="54"/>
    </row>
    <row r="1532" ht="15.75" customHeight="1">
      <c r="A1532" s="55"/>
      <c r="B1532" s="29"/>
      <c r="C1532" s="53"/>
      <c r="D1532" s="53"/>
      <c r="E1532" s="31"/>
      <c r="F1532" s="53"/>
      <c r="G1532" s="54"/>
    </row>
    <row r="1533" ht="15.75" customHeight="1">
      <c r="A1533" s="55"/>
      <c r="B1533" s="29"/>
      <c r="C1533" s="53"/>
      <c r="D1533" s="53"/>
      <c r="E1533" s="31"/>
      <c r="F1533" s="53"/>
      <c r="G1533" s="54"/>
    </row>
    <row r="1534" ht="15.75" customHeight="1">
      <c r="A1534" s="55"/>
      <c r="B1534" s="29"/>
      <c r="C1534" s="53"/>
      <c r="D1534" s="53"/>
      <c r="E1534" s="31"/>
      <c r="F1534" s="53"/>
      <c r="G1534" s="54"/>
    </row>
    <row r="1535" ht="15.75" customHeight="1">
      <c r="A1535" s="55"/>
      <c r="B1535" s="29"/>
      <c r="C1535" s="53"/>
      <c r="D1535" s="53"/>
      <c r="E1535" s="31"/>
      <c r="F1535" s="53"/>
      <c r="G1535" s="54"/>
    </row>
    <row r="1536" ht="15.75" customHeight="1">
      <c r="A1536" s="55"/>
      <c r="B1536" s="29"/>
      <c r="C1536" s="53"/>
      <c r="D1536" s="53"/>
      <c r="E1536" s="31"/>
      <c r="F1536" s="53"/>
      <c r="G1536" s="54"/>
    </row>
    <row r="1537" ht="15.75" customHeight="1">
      <c r="A1537" s="55"/>
      <c r="B1537" s="29"/>
      <c r="C1537" s="53"/>
      <c r="D1537" s="53"/>
      <c r="E1537" s="31"/>
      <c r="F1537" s="53"/>
      <c r="G1537" s="54"/>
    </row>
    <row r="1538" ht="15.75" customHeight="1">
      <c r="A1538" s="55"/>
      <c r="B1538" s="29"/>
      <c r="C1538" s="53"/>
      <c r="D1538" s="53"/>
      <c r="E1538" s="31"/>
      <c r="F1538" s="53"/>
      <c r="G1538" s="54"/>
    </row>
    <row r="1539" ht="15.75" customHeight="1">
      <c r="A1539" s="55"/>
      <c r="B1539" s="29"/>
      <c r="C1539" s="53"/>
      <c r="D1539" s="53"/>
      <c r="E1539" s="31"/>
      <c r="F1539" s="53"/>
      <c r="G1539" s="54"/>
    </row>
    <row r="1540" ht="15.75" customHeight="1">
      <c r="A1540" s="55"/>
      <c r="B1540" s="29"/>
      <c r="C1540" s="53"/>
      <c r="D1540" s="53"/>
      <c r="E1540" s="31"/>
      <c r="F1540" s="53"/>
      <c r="G1540" s="54"/>
    </row>
    <row r="1541" ht="15.75" customHeight="1">
      <c r="A1541" s="55"/>
      <c r="B1541" s="29"/>
      <c r="C1541" s="53"/>
      <c r="D1541" s="53"/>
      <c r="E1541" s="31"/>
      <c r="F1541" s="53"/>
      <c r="G1541" s="54"/>
    </row>
    <row r="1542" ht="15.75" customHeight="1">
      <c r="A1542" s="55"/>
      <c r="B1542" s="29"/>
      <c r="C1542" s="53"/>
      <c r="D1542" s="53"/>
      <c r="E1542" s="31"/>
      <c r="F1542" s="53"/>
      <c r="G1542" s="54"/>
    </row>
    <row r="1543" ht="15.75" customHeight="1">
      <c r="A1543" s="55"/>
      <c r="B1543" s="29"/>
      <c r="C1543" s="53"/>
      <c r="D1543" s="53"/>
      <c r="E1543" s="31"/>
      <c r="F1543" s="53"/>
      <c r="G1543" s="54"/>
    </row>
    <row r="1544" ht="15.75" customHeight="1">
      <c r="A1544" s="55"/>
      <c r="B1544" s="29"/>
      <c r="C1544" s="53"/>
      <c r="D1544" s="53"/>
      <c r="E1544" s="31"/>
      <c r="F1544" s="53"/>
      <c r="G1544" s="54"/>
    </row>
    <row r="1545" ht="15.75" customHeight="1">
      <c r="A1545" s="55"/>
      <c r="B1545" s="29"/>
      <c r="C1545" s="53"/>
      <c r="D1545" s="53"/>
      <c r="E1545" s="31"/>
      <c r="F1545" s="53"/>
      <c r="G1545" s="54"/>
    </row>
    <row r="1546" ht="15.75" customHeight="1">
      <c r="A1546" s="55"/>
      <c r="B1546" s="29"/>
      <c r="C1546" s="53"/>
      <c r="D1546" s="53"/>
      <c r="E1546" s="31"/>
      <c r="F1546" s="53"/>
      <c r="G1546" s="54"/>
    </row>
    <row r="1547" ht="15.75" customHeight="1">
      <c r="A1547" s="55"/>
      <c r="B1547" s="29"/>
      <c r="C1547" s="53"/>
      <c r="D1547" s="53"/>
      <c r="E1547" s="31"/>
      <c r="F1547" s="53"/>
      <c r="G1547" s="54"/>
    </row>
    <row r="1548" ht="15.75" customHeight="1">
      <c r="A1548" s="55"/>
      <c r="B1548" s="29"/>
      <c r="C1548" s="53"/>
      <c r="D1548" s="53"/>
      <c r="E1548" s="31"/>
      <c r="F1548" s="53"/>
      <c r="G1548" s="54"/>
    </row>
    <row r="1549" ht="15.75" customHeight="1">
      <c r="A1549" s="55"/>
      <c r="B1549" s="29"/>
      <c r="C1549" s="53"/>
      <c r="D1549" s="53"/>
      <c r="E1549" s="31"/>
      <c r="F1549" s="53"/>
      <c r="G1549" s="54"/>
    </row>
    <row r="1550" ht="15.75" customHeight="1">
      <c r="A1550" s="55"/>
      <c r="B1550" s="29"/>
      <c r="C1550" s="53"/>
      <c r="D1550" s="53"/>
      <c r="E1550" s="31"/>
      <c r="F1550" s="53"/>
      <c r="G1550" s="54"/>
    </row>
    <row r="1551" ht="15.75" customHeight="1">
      <c r="A1551" s="55"/>
      <c r="B1551" s="29"/>
      <c r="C1551" s="53"/>
      <c r="D1551" s="53"/>
      <c r="E1551" s="31"/>
      <c r="F1551" s="53"/>
      <c r="G1551" s="54"/>
    </row>
    <row r="1552" ht="15.75" customHeight="1">
      <c r="A1552" s="55"/>
      <c r="B1552" s="29"/>
      <c r="C1552" s="53"/>
      <c r="D1552" s="53"/>
      <c r="E1552" s="31"/>
      <c r="F1552" s="53"/>
      <c r="G1552" s="54"/>
    </row>
    <row r="1553" ht="15.75" customHeight="1">
      <c r="A1553" s="55"/>
      <c r="B1553" s="29"/>
      <c r="C1553" s="53"/>
      <c r="D1553" s="53"/>
      <c r="E1553" s="31"/>
      <c r="F1553" s="53"/>
      <c r="G1553" s="54"/>
    </row>
    <row r="1554" ht="15.75" customHeight="1">
      <c r="A1554" s="55"/>
      <c r="B1554" s="29"/>
      <c r="C1554" s="53"/>
      <c r="D1554" s="53"/>
      <c r="E1554" s="31"/>
      <c r="F1554" s="53"/>
      <c r="G1554" s="54"/>
    </row>
    <row r="1555" ht="15.75" customHeight="1">
      <c r="A1555" s="55"/>
      <c r="B1555" s="29"/>
      <c r="C1555" s="53"/>
      <c r="D1555" s="53"/>
      <c r="E1555" s="31"/>
      <c r="F1555" s="53"/>
      <c r="G1555" s="54"/>
    </row>
    <row r="1556" ht="15.75" customHeight="1">
      <c r="A1556" s="55"/>
      <c r="B1556" s="29"/>
      <c r="C1556" s="53"/>
      <c r="D1556" s="53"/>
      <c r="E1556" s="31"/>
      <c r="F1556" s="53"/>
      <c r="G1556" s="54"/>
    </row>
    <row r="1557" ht="15.75" customHeight="1">
      <c r="A1557" s="55"/>
      <c r="B1557" s="29"/>
      <c r="C1557" s="53"/>
      <c r="D1557" s="53"/>
      <c r="E1557" s="31"/>
      <c r="F1557" s="53"/>
      <c r="G1557" s="54"/>
    </row>
    <row r="1558" ht="15.75" customHeight="1">
      <c r="A1558" s="55"/>
      <c r="B1558" s="29"/>
      <c r="C1558" s="53"/>
      <c r="D1558" s="53"/>
      <c r="E1558" s="31"/>
      <c r="F1558" s="53"/>
      <c r="G1558" s="54"/>
    </row>
    <row r="1559" ht="15.75" customHeight="1">
      <c r="A1559" s="55"/>
      <c r="B1559" s="29"/>
      <c r="C1559" s="53"/>
      <c r="D1559" s="53"/>
      <c r="E1559" s="31"/>
      <c r="F1559" s="53"/>
      <c r="G1559" s="54"/>
    </row>
    <row r="1560" ht="15.75" customHeight="1">
      <c r="A1560" s="55"/>
      <c r="B1560" s="29"/>
      <c r="C1560" s="53"/>
      <c r="D1560" s="53"/>
      <c r="E1560" s="31"/>
      <c r="F1560" s="53"/>
      <c r="G1560" s="54"/>
    </row>
    <row r="1561" ht="15.75" customHeight="1">
      <c r="A1561" s="55"/>
      <c r="B1561" s="29"/>
      <c r="C1561" s="53"/>
      <c r="D1561" s="53"/>
      <c r="E1561" s="31"/>
      <c r="F1561" s="53"/>
      <c r="G1561" s="54"/>
    </row>
    <row r="1562" ht="15.75" customHeight="1">
      <c r="A1562" s="55"/>
      <c r="B1562" s="29"/>
      <c r="C1562" s="53"/>
      <c r="D1562" s="53"/>
      <c r="E1562" s="31"/>
      <c r="F1562" s="53"/>
      <c r="G1562" s="54"/>
    </row>
    <row r="1563" ht="15.75" customHeight="1">
      <c r="A1563" s="55"/>
      <c r="B1563" s="29"/>
      <c r="C1563" s="53"/>
      <c r="D1563" s="53"/>
      <c r="E1563" s="31"/>
      <c r="F1563" s="53"/>
      <c r="G1563" s="54"/>
    </row>
    <row r="1564" ht="15.75" customHeight="1">
      <c r="A1564" s="55"/>
      <c r="B1564" s="29"/>
      <c r="C1564" s="53"/>
      <c r="D1564" s="53"/>
      <c r="E1564" s="31"/>
      <c r="F1564" s="53"/>
      <c r="G1564" s="54"/>
    </row>
    <row r="1565" ht="15.75" customHeight="1">
      <c r="A1565" s="55"/>
      <c r="B1565" s="29"/>
      <c r="C1565" s="53"/>
      <c r="D1565" s="53"/>
      <c r="E1565" s="31"/>
      <c r="F1565" s="53"/>
      <c r="G1565" s="54"/>
    </row>
    <row r="1566" ht="15.75" customHeight="1">
      <c r="A1566" s="55"/>
      <c r="B1566" s="29"/>
      <c r="C1566" s="53"/>
      <c r="D1566" s="53"/>
      <c r="E1566" s="31"/>
      <c r="F1566" s="53"/>
      <c r="G1566" s="54"/>
    </row>
    <row r="1567" ht="15.75" customHeight="1">
      <c r="A1567" s="55"/>
      <c r="B1567" s="29"/>
      <c r="C1567" s="53"/>
      <c r="D1567" s="53"/>
      <c r="E1567" s="31"/>
      <c r="F1567" s="53"/>
      <c r="G1567" s="54"/>
    </row>
    <row r="1568" ht="15.75" customHeight="1">
      <c r="A1568" s="55"/>
      <c r="B1568" s="29"/>
      <c r="C1568" s="53"/>
      <c r="D1568" s="53"/>
      <c r="E1568" s="31"/>
      <c r="F1568" s="53"/>
      <c r="G1568" s="54"/>
    </row>
    <row r="1569" ht="15.75" customHeight="1">
      <c r="A1569" s="55"/>
      <c r="B1569" s="29"/>
      <c r="C1569" s="53"/>
      <c r="D1569" s="53"/>
      <c r="E1569" s="31"/>
      <c r="F1569" s="53"/>
      <c r="G1569" s="54"/>
    </row>
    <row r="1570" ht="15.75" customHeight="1">
      <c r="A1570" s="55"/>
      <c r="B1570" s="29"/>
      <c r="C1570" s="53"/>
      <c r="D1570" s="53"/>
      <c r="E1570" s="31"/>
      <c r="F1570" s="53"/>
      <c r="G1570" s="54"/>
    </row>
    <row r="1571" ht="15.75" customHeight="1">
      <c r="A1571" s="55"/>
      <c r="B1571" s="29"/>
      <c r="C1571" s="53"/>
      <c r="D1571" s="53"/>
      <c r="E1571" s="31"/>
      <c r="F1571" s="53"/>
      <c r="G1571" s="54"/>
    </row>
    <row r="1572" ht="15.75" customHeight="1">
      <c r="A1572" s="55"/>
      <c r="B1572" s="29"/>
      <c r="C1572" s="53"/>
      <c r="D1572" s="53"/>
      <c r="E1572" s="31"/>
      <c r="F1572" s="53"/>
      <c r="G1572" s="54"/>
    </row>
    <row r="1573" ht="15.75" customHeight="1">
      <c r="A1573" s="55"/>
      <c r="B1573" s="29"/>
      <c r="C1573" s="53"/>
      <c r="D1573" s="53"/>
      <c r="E1573" s="31"/>
      <c r="F1573" s="53"/>
      <c r="G1573" s="54"/>
    </row>
    <row r="1574" ht="15.75" customHeight="1">
      <c r="A1574" s="55"/>
      <c r="B1574" s="29"/>
      <c r="C1574" s="53"/>
      <c r="D1574" s="53"/>
      <c r="E1574" s="31"/>
      <c r="F1574" s="53"/>
      <c r="G1574" s="54"/>
    </row>
    <row r="1575" ht="15.75" customHeight="1">
      <c r="A1575" s="55"/>
      <c r="B1575" s="29"/>
      <c r="C1575" s="53"/>
      <c r="D1575" s="53"/>
      <c r="E1575" s="31"/>
      <c r="F1575" s="53"/>
      <c r="G1575" s="54"/>
    </row>
    <row r="1576" ht="15.75" customHeight="1">
      <c r="A1576" s="55"/>
      <c r="B1576" s="29"/>
      <c r="C1576" s="53"/>
      <c r="D1576" s="53"/>
      <c r="E1576" s="31"/>
      <c r="F1576" s="53"/>
      <c r="G1576" s="54"/>
    </row>
    <row r="1577" ht="15.75" customHeight="1">
      <c r="A1577" s="55"/>
      <c r="B1577" s="29"/>
      <c r="C1577" s="53"/>
      <c r="D1577" s="53"/>
      <c r="E1577" s="31"/>
      <c r="F1577" s="53"/>
      <c r="G1577" s="54"/>
    </row>
    <row r="1578" ht="15.75" customHeight="1">
      <c r="A1578" s="55"/>
      <c r="B1578" s="29"/>
      <c r="C1578" s="53"/>
      <c r="D1578" s="53"/>
      <c r="E1578" s="31"/>
      <c r="F1578" s="53"/>
      <c r="G1578" s="54"/>
    </row>
    <row r="1579" ht="15.75" customHeight="1">
      <c r="A1579" s="55"/>
      <c r="B1579" s="29"/>
      <c r="C1579" s="53"/>
      <c r="D1579" s="53"/>
      <c r="E1579" s="31"/>
      <c r="F1579" s="53"/>
      <c r="G1579" s="54"/>
    </row>
    <row r="1580" ht="15.75" customHeight="1">
      <c r="A1580" s="55"/>
      <c r="B1580" s="29"/>
      <c r="C1580" s="53"/>
      <c r="D1580" s="53"/>
      <c r="E1580" s="31"/>
      <c r="F1580" s="53"/>
      <c r="G1580" s="54"/>
    </row>
    <row r="1581" ht="15.75" customHeight="1">
      <c r="A1581" s="55"/>
      <c r="B1581" s="29"/>
      <c r="C1581" s="53"/>
      <c r="D1581" s="53"/>
      <c r="E1581" s="31"/>
      <c r="F1581" s="53"/>
      <c r="G1581" s="54"/>
    </row>
    <row r="1582" ht="15.75" customHeight="1">
      <c r="A1582" s="55"/>
      <c r="B1582" s="29"/>
      <c r="C1582" s="53"/>
      <c r="D1582" s="53"/>
      <c r="E1582" s="31"/>
      <c r="F1582" s="53"/>
      <c r="G1582" s="54"/>
    </row>
    <row r="1583" ht="15.75" customHeight="1">
      <c r="A1583" s="55"/>
      <c r="B1583" s="29"/>
      <c r="C1583" s="53"/>
      <c r="D1583" s="53"/>
      <c r="E1583" s="31"/>
      <c r="F1583" s="53"/>
      <c r="G1583" s="54"/>
    </row>
    <row r="1584" ht="15.75" customHeight="1">
      <c r="A1584" s="55"/>
      <c r="B1584" s="29"/>
      <c r="C1584" s="53"/>
      <c r="D1584" s="53"/>
      <c r="E1584" s="31"/>
      <c r="F1584" s="53"/>
      <c r="G1584" s="54"/>
    </row>
    <row r="1585" ht="15.75" customHeight="1">
      <c r="A1585" s="55"/>
      <c r="B1585" s="29"/>
      <c r="C1585" s="53"/>
      <c r="D1585" s="53"/>
      <c r="E1585" s="31"/>
      <c r="F1585" s="53"/>
      <c r="G1585" s="54"/>
    </row>
    <row r="1586" ht="15.75" customHeight="1">
      <c r="A1586" s="55"/>
      <c r="B1586" s="29"/>
      <c r="C1586" s="53"/>
      <c r="D1586" s="53"/>
      <c r="E1586" s="31"/>
      <c r="F1586" s="53"/>
      <c r="G1586" s="54"/>
    </row>
    <row r="1587" ht="15.75" customHeight="1">
      <c r="A1587" s="55"/>
      <c r="B1587" s="29"/>
      <c r="C1587" s="53"/>
      <c r="D1587" s="53"/>
      <c r="E1587" s="31"/>
      <c r="F1587" s="53"/>
      <c r="G1587" s="54"/>
    </row>
    <row r="1588" ht="15.75" customHeight="1">
      <c r="A1588" s="55"/>
      <c r="B1588" s="29"/>
      <c r="C1588" s="53"/>
      <c r="D1588" s="53"/>
      <c r="E1588" s="31"/>
      <c r="F1588" s="53"/>
      <c r="G1588" s="54"/>
    </row>
    <row r="1589" ht="15.75" customHeight="1">
      <c r="A1589" s="55"/>
      <c r="B1589" s="29"/>
      <c r="C1589" s="53"/>
      <c r="D1589" s="53"/>
      <c r="E1589" s="31"/>
      <c r="F1589" s="53"/>
      <c r="G1589" s="54"/>
    </row>
    <row r="1590" ht="15.75" customHeight="1">
      <c r="A1590" s="55"/>
      <c r="B1590" s="29"/>
      <c r="C1590" s="53"/>
      <c r="D1590" s="53"/>
      <c r="E1590" s="31"/>
      <c r="F1590" s="53"/>
      <c r="G1590" s="54"/>
    </row>
    <row r="1591" ht="15.75" customHeight="1">
      <c r="A1591" s="55"/>
      <c r="B1591" s="29"/>
      <c r="C1591" s="53"/>
      <c r="D1591" s="53"/>
      <c r="E1591" s="31"/>
      <c r="F1591" s="53"/>
      <c r="G1591" s="54"/>
    </row>
    <row r="1592" ht="15.75" customHeight="1">
      <c r="A1592" s="55"/>
      <c r="B1592" s="29"/>
      <c r="C1592" s="53"/>
      <c r="D1592" s="53"/>
      <c r="E1592" s="31"/>
      <c r="F1592" s="53"/>
      <c r="G1592" s="54"/>
    </row>
    <row r="1593" ht="15.75" customHeight="1">
      <c r="A1593" s="55"/>
      <c r="B1593" s="29"/>
      <c r="C1593" s="53"/>
      <c r="D1593" s="53"/>
      <c r="E1593" s="31"/>
      <c r="F1593" s="53"/>
      <c r="G1593" s="54"/>
    </row>
    <row r="1594" ht="15.75" customHeight="1">
      <c r="A1594" s="55"/>
      <c r="B1594" s="29"/>
      <c r="C1594" s="53"/>
      <c r="D1594" s="53"/>
      <c r="E1594" s="31"/>
      <c r="F1594" s="53"/>
      <c r="G1594" s="54"/>
    </row>
    <row r="1595" ht="15.75" customHeight="1">
      <c r="A1595" s="55"/>
      <c r="B1595" s="29"/>
      <c r="C1595" s="53"/>
      <c r="D1595" s="53"/>
      <c r="E1595" s="31"/>
      <c r="F1595" s="53"/>
      <c r="G1595" s="54"/>
    </row>
    <row r="1596" ht="15.75" customHeight="1">
      <c r="A1596" s="55"/>
      <c r="B1596" s="29"/>
      <c r="C1596" s="53"/>
      <c r="D1596" s="53"/>
      <c r="E1596" s="31"/>
      <c r="F1596" s="53"/>
      <c r="G1596" s="54"/>
    </row>
    <row r="1597" ht="15.75" customHeight="1">
      <c r="A1597" s="55"/>
      <c r="B1597" s="29"/>
      <c r="C1597" s="53"/>
      <c r="D1597" s="53"/>
      <c r="E1597" s="31"/>
      <c r="F1597" s="53"/>
      <c r="G1597" s="54"/>
    </row>
    <row r="1598" ht="15.75" customHeight="1">
      <c r="A1598" s="55"/>
      <c r="B1598" s="29"/>
      <c r="C1598" s="53"/>
      <c r="D1598" s="53"/>
      <c r="E1598" s="31"/>
      <c r="F1598" s="53"/>
      <c r="G1598" s="54"/>
    </row>
    <row r="1599" ht="15.75" customHeight="1">
      <c r="A1599" s="55"/>
      <c r="B1599" s="29"/>
      <c r="C1599" s="53"/>
      <c r="D1599" s="53"/>
      <c r="E1599" s="31"/>
      <c r="F1599" s="53"/>
      <c r="G1599" s="54"/>
    </row>
    <row r="1600" ht="15.75" customHeight="1">
      <c r="A1600" s="55"/>
      <c r="B1600" s="29"/>
      <c r="C1600" s="53"/>
      <c r="D1600" s="53"/>
      <c r="E1600" s="31"/>
      <c r="F1600" s="53"/>
      <c r="G1600" s="54"/>
    </row>
    <row r="1601" ht="15.75" customHeight="1">
      <c r="A1601" s="55"/>
      <c r="B1601" s="29"/>
      <c r="C1601" s="53"/>
      <c r="D1601" s="53"/>
      <c r="E1601" s="31"/>
      <c r="F1601" s="53"/>
      <c r="G1601" s="54"/>
    </row>
    <row r="1602" ht="15.75" customHeight="1">
      <c r="A1602" s="55"/>
      <c r="B1602" s="29"/>
      <c r="C1602" s="53"/>
      <c r="D1602" s="53"/>
      <c r="E1602" s="31"/>
      <c r="F1602" s="53"/>
      <c r="G1602" s="54"/>
    </row>
    <row r="1603" ht="15.75" customHeight="1">
      <c r="A1603" s="55"/>
      <c r="B1603" s="29"/>
      <c r="C1603" s="53"/>
      <c r="D1603" s="53"/>
      <c r="E1603" s="31"/>
      <c r="F1603" s="53"/>
      <c r="G1603" s="54"/>
    </row>
    <row r="1604" ht="15.75" customHeight="1">
      <c r="A1604" s="55"/>
      <c r="B1604" s="29"/>
      <c r="C1604" s="53"/>
      <c r="D1604" s="53"/>
      <c r="E1604" s="31"/>
      <c r="F1604" s="53"/>
      <c r="G1604" s="54"/>
    </row>
    <row r="1605" ht="15.75" customHeight="1">
      <c r="A1605" s="55"/>
      <c r="B1605" s="29"/>
      <c r="C1605" s="53"/>
      <c r="D1605" s="53"/>
      <c r="E1605" s="31"/>
      <c r="F1605" s="53"/>
      <c r="G1605" s="54"/>
    </row>
    <row r="1606" ht="15.75" customHeight="1">
      <c r="A1606" s="55"/>
      <c r="B1606" s="29"/>
      <c r="C1606" s="53"/>
      <c r="D1606" s="53"/>
      <c r="E1606" s="31"/>
      <c r="F1606" s="53"/>
      <c r="G1606" s="54"/>
    </row>
    <row r="1607" ht="15.75" customHeight="1">
      <c r="A1607" s="55"/>
      <c r="B1607" s="29"/>
      <c r="C1607" s="53"/>
      <c r="D1607" s="53"/>
      <c r="E1607" s="31"/>
      <c r="F1607" s="53"/>
      <c r="G1607" s="54"/>
    </row>
    <row r="1608" ht="15.75" customHeight="1">
      <c r="A1608" s="55"/>
      <c r="B1608" s="29"/>
      <c r="C1608" s="53"/>
      <c r="D1608" s="53"/>
      <c r="E1608" s="31"/>
      <c r="F1608" s="53"/>
      <c r="G1608" s="54"/>
    </row>
    <row r="1609" ht="15.75" customHeight="1">
      <c r="A1609" s="55"/>
      <c r="B1609" s="29"/>
      <c r="C1609" s="53"/>
      <c r="D1609" s="53"/>
      <c r="E1609" s="31"/>
      <c r="F1609" s="53"/>
      <c r="G1609" s="54"/>
    </row>
    <row r="1610" ht="15.75" customHeight="1">
      <c r="A1610" s="55"/>
      <c r="B1610" s="29"/>
      <c r="C1610" s="53"/>
      <c r="D1610" s="53"/>
      <c r="E1610" s="31"/>
      <c r="F1610" s="53"/>
      <c r="G1610" s="54"/>
    </row>
    <row r="1611" ht="15.75" customHeight="1">
      <c r="A1611" s="55"/>
      <c r="B1611" s="29"/>
      <c r="C1611" s="53"/>
      <c r="D1611" s="53"/>
      <c r="E1611" s="31"/>
      <c r="F1611" s="53"/>
      <c r="G1611" s="54"/>
    </row>
    <row r="1612" ht="15.75" customHeight="1">
      <c r="A1612" s="55"/>
      <c r="B1612" s="29"/>
      <c r="C1612" s="53"/>
      <c r="D1612" s="53"/>
      <c r="E1612" s="31"/>
      <c r="F1612" s="53"/>
      <c r="G1612" s="54"/>
    </row>
    <row r="1613" ht="15.75" customHeight="1">
      <c r="A1613" s="55"/>
      <c r="B1613" s="29"/>
      <c r="C1613" s="53"/>
      <c r="D1613" s="53"/>
      <c r="E1613" s="31"/>
      <c r="F1613" s="53"/>
      <c r="G1613" s="54"/>
    </row>
    <row r="1614" ht="15.75" customHeight="1">
      <c r="A1614" s="55"/>
      <c r="B1614" s="29"/>
      <c r="C1614" s="53"/>
      <c r="D1614" s="53"/>
      <c r="E1614" s="31"/>
      <c r="F1614" s="53"/>
      <c r="G1614" s="54"/>
    </row>
    <row r="1615" ht="15.75" customHeight="1">
      <c r="A1615" s="55"/>
      <c r="B1615" s="29"/>
      <c r="C1615" s="53"/>
      <c r="D1615" s="53"/>
      <c r="E1615" s="31"/>
      <c r="F1615" s="53"/>
      <c r="G1615" s="54"/>
    </row>
    <row r="1616" ht="15.75" customHeight="1">
      <c r="A1616" s="55"/>
      <c r="B1616" s="29"/>
      <c r="C1616" s="53"/>
      <c r="D1616" s="53"/>
      <c r="E1616" s="31"/>
      <c r="F1616" s="53"/>
      <c r="G1616" s="54"/>
    </row>
    <row r="1617" ht="15.75" customHeight="1">
      <c r="A1617" s="55"/>
      <c r="B1617" s="29"/>
      <c r="C1617" s="53"/>
      <c r="D1617" s="53"/>
      <c r="E1617" s="31"/>
      <c r="F1617" s="53"/>
      <c r="G1617" s="54"/>
    </row>
    <row r="1618" ht="15.75" customHeight="1">
      <c r="A1618" s="55"/>
      <c r="B1618" s="29"/>
      <c r="C1618" s="53"/>
      <c r="D1618" s="53"/>
      <c r="E1618" s="31"/>
      <c r="F1618" s="53"/>
      <c r="G1618" s="54"/>
    </row>
    <row r="1619" ht="15.75" customHeight="1">
      <c r="A1619" s="55"/>
      <c r="B1619" s="29"/>
      <c r="C1619" s="53"/>
      <c r="D1619" s="53"/>
      <c r="E1619" s="31"/>
      <c r="F1619" s="53"/>
      <c r="G1619" s="54"/>
    </row>
    <row r="1620" ht="15.75" customHeight="1">
      <c r="A1620" s="55"/>
      <c r="B1620" s="29"/>
      <c r="C1620" s="53"/>
      <c r="D1620" s="53"/>
      <c r="E1620" s="31"/>
      <c r="F1620" s="53"/>
      <c r="G1620" s="54"/>
    </row>
    <row r="1621" ht="15.75" customHeight="1">
      <c r="A1621" s="55"/>
      <c r="B1621" s="29"/>
      <c r="C1621" s="53"/>
      <c r="D1621" s="53"/>
      <c r="E1621" s="31"/>
      <c r="F1621" s="53"/>
      <c r="G1621" s="54"/>
    </row>
    <row r="1622" ht="15.75" customHeight="1">
      <c r="A1622" s="55"/>
      <c r="B1622" s="29"/>
      <c r="C1622" s="53"/>
      <c r="D1622" s="53"/>
      <c r="E1622" s="31"/>
      <c r="F1622" s="53"/>
      <c r="G1622" s="54"/>
    </row>
    <row r="1623" ht="15.75" customHeight="1">
      <c r="A1623" s="55"/>
      <c r="B1623" s="29"/>
      <c r="C1623" s="53"/>
      <c r="D1623" s="53"/>
      <c r="E1623" s="31"/>
      <c r="F1623" s="53"/>
      <c r="G1623" s="54"/>
    </row>
    <row r="1624" ht="15.75" customHeight="1">
      <c r="A1624" s="55"/>
      <c r="B1624" s="29"/>
      <c r="C1624" s="53"/>
      <c r="D1624" s="53"/>
      <c r="E1624" s="31"/>
      <c r="F1624" s="53"/>
      <c r="G1624" s="54"/>
    </row>
    <row r="1625" ht="15.75" customHeight="1">
      <c r="A1625" s="55"/>
      <c r="B1625" s="29"/>
      <c r="C1625" s="53"/>
      <c r="D1625" s="53"/>
      <c r="E1625" s="31"/>
      <c r="F1625" s="53"/>
      <c r="G1625" s="54"/>
    </row>
    <row r="1626" ht="15.75" customHeight="1">
      <c r="A1626" s="55"/>
      <c r="B1626" s="29"/>
      <c r="C1626" s="53"/>
      <c r="D1626" s="53"/>
      <c r="E1626" s="31"/>
      <c r="F1626" s="53"/>
      <c r="G1626" s="54"/>
    </row>
    <row r="1627" ht="15.75" customHeight="1">
      <c r="A1627" s="55"/>
      <c r="B1627" s="29"/>
      <c r="C1627" s="53"/>
      <c r="D1627" s="53"/>
      <c r="E1627" s="31"/>
      <c r="F1627" s="53"/>
      <c r="G1627" s="54"/>
    </row>
    <row r="1628" ht="15.75" customHeight="1">
      <c r="A1628" s="55"/>
      <c r="B1628" s="29"/>
      <c r="C1628" s="53"/>
      <c r="D1628" s="53"/>
      <c r="E1628" s="31"/>
      <c r="F1628" s="53"/>
      <c r="G1628" s="54"/>
    </row>
    <row r="1629" ht="15.75" customHeight="1">
      <c r="A1629" s="55"/>
      <c r="B1629" s="29"/>
      <c r="C1629" s="53"/>
      <c r="D1629" s="53"/>
      <c r="E1629" s="31"/>
      <c r="F1629" s="53"/>
      <c r="G1629" s="54"/>
    </row>
    <row r="1630" ht="15.75" customHeight="1">
      <c r="A1630" s="55"/>
      <c r="B1630" s="29"/>
      <c r="C1630" s="53"/>
      <c r="D1630" s="53"/>
      <c r="E1630" s="31"/>
      <c r="F1630" s="53"/>
      <c r="G1630" s="54"/>
    </row>
    <row r="1631" ht="15.75" customHeight="1">
      <c r="A1631" s="55"/>
      <c r="B1631" s="29"/>
      <c r="C1631" s="53"/>
      <c r="D1631" s="53"/>
      <c r="E1631" s="31"/>
      <c r="F1631" s="53"/>
      <c r="G1631" s="54"/>
    </row>
    <row r="1632" ht="15.75" customHeight="1">
      <c r="A1632" s="55"/>
      <c r="B1632" s="29"/>
      <c r="C1632" s="53"/>
      <c r="D1632" s="53"/>
      <c r="E1632" s="31"/>
      <c r="F1632" s="53"/>
      <c r="G1632" s="54"/>
    </row>
    <row r="1633" ht="15.75" customHeight="1">
      <c r="A1633" s="55"/>
      <c r="B1633" s="29"/>
      <c r="C1633" s="53"/>
      <c r="D1633" s="53"/>
      <c r="E1633" s="31"/>
      <c r="F1633" s="53"/>
      <c r="G1633" s="54"/>
    </row>
    <row r="1634" ht="15.75" customHeight="1">
      <c r="A1634" s="55"/>
      <c r="B1634" s="29"/>
      <c r="C1634" s="53"/>
      <c r="D1634" s="53"/>
      <c r="E1634" s="31"/>
      <c r="F1634" s="53"/>
      <c r="G1634" s="54"/>
    </row>
    <row r="1635" ht="15.75" customHeight="1">
      <c r="A1635" s="55"/>
      <c r="B1635" s="29"/>
      <c r="C1635" s="53"/>
      <c r="D1635" s="53"/>
      <c r="E1635" s="31"/>
      <c r="F1635" s="53"/>
      <c r="G1635" s="54"/>
    </row>
    <row r="1636" ht="15.75" customHeight="1">
      <c r="A1636" s="55"/>
      <c r="B1636" s="29"/>
      <c r="C1636" s="53"/>
      <c r="D1636" s="53"/>
      <c r="E1636" s="31"/>
      <c r="F1636" s="53"/>
      <c r="G1636" s="54"/>
    </row>
    <row r="1637" ht="15.75" customHeight="1">
      <c r="A1637" s="55"/>
      <c r="B1637" s="29"/>
      <c r="C1637" s="53"/>
      <c r="D1637" s="53"/>
      <c r="E1637" s="31"/>
      <c r="F1637" s="53"/>
      <c r="G1637" s="54"/>
    </row>
    <row r="1638" ht="15.75" customHeight="1">
      <c r="A1638" s="55"/>
      <c r="B1638" s="29"/>
      <c r="C1638" s="53"/>
      <c r="D1638" s="53"/>
      <c r="E1638" s="31"/>
      <c r="F1638" s="53"/>
      <c r="G1638" s="54"/>
    </row>
    <row r="1639" ht="15.75" customHeight="1">
      <c r="A1639" s="55"/>
      <c r="B1639" s="29"/>
      <c r="C1639" s="53"/>
      <c r="D1639" s="53"/>
      <c r="E1639" s="31"/>
      <c r="F1639" s="53"/>
      <c r="G1639" s="54"/>
    </row>
    <row r="1640" ht="15.75" customHeight="1">
      <c r="A1640" s="55"/>
      <c r="B1640" s="29"/>
      <c r="C1640" s="53"/>
      <c r="D1640" s="53"/>
      <c r="E1640" s="31"/>
      <c r="F1640" s="53"/>
      <c r="G1640" s="54"/>
    </row>
    <row r="1641" ht="15.75" customHeight="1">
      <c r="A1641" s="55"/>
      <c r="B1641" s="29"/>
      <c r="C1641" s="53"/>
      <c r="D1641" s="53"/>
      <c r="E1641" s="31"/>
      <c r="F1641" s="53"/>
      <c r="G1641" s="54"/>
    </row>
    <row r="1642" ht="15.75" customHeight="1">
      <c r="A1642" s="55"/>
      <c r="B1642" s="29"/>
      <c r="C1642" s="53"/>
      <c r="D1642" s="53"/>
      <c r="E1642" s="31"/>
      <c r="F1642" s="53"/>
      <c r="G1642" s="54"/>
    </row>
    <row r="1643" ht="15.75" customHeight="1">
      <c r="A1643" s="55"/>
      <c r="B1643" s="29"/>
      <c r="C1643" s="53"/>
      <c r="D1643" s="53"/>
      <c r="E1643" s="31"/>
      <c r="F1643" s="53"/>
      <c r="G1643" s="54"/>
    </row>
    <row r="1644" ht="15.75" customHeight="1">
      <c r="A1644" s="55"/>
      <c r="B1644" s="29"/>
      <c r="C1644" s="53"/>
      <c r="D1644" s="53"/>
      <c r="E1644" s="31"/>
      <c r="F1644" s="53"/>
      <c r="G1644" s="54"/>
    </row>
    <row r="1645" ht="15.75" customHeight="1">
      <c r="A1645" s="55"/>
      <c r="B1645" s="29"/>
      <c r="C1645" s="53"/>
      <c r="D1645" s="53"/>
      <c r="E1645" s="31"/>
      <c r="F1645" s="53"/>
      <c r="G1645" s="54"/>
    </row>
    <row r="1646" ht="15.75" customHeight="1">
      <c r="A1646" s="55"/>
      <c r="B1646" s="29"/>
      <c r="C1646" s="53"/>
      <c r="D1646" s="53"/>
      <c r="E1646" s="31"/>
      <c r="F1646" s="53"/>
      <c r="G1646" s="54"/>
    </row>
    <row r="1647" ht="15.75" customHeight="1">
      <c r="A1647" s="55"/>
      <c r="B1647" s="29"/>
      <c r="C1647" s="53"/>
      <c r="D1647" s="53"/>
      <c r="E1647" s="31"/>
      <c r="F1647" s="53"/>
      <c r="G1647" s="54"/>
    </row>
    <row r="1648" ht="15.75" customHeight="1">
      <c r="A1648" s="55"/>
      <c r="B1648" s="29"/>
      <c r="C1648" s="53"/>
      <c r="D1648" s="53"/>
      <c r="E1648" s="31"/>
      <c r="F1648" s="53"/>
      <c r="G1648" s="54"/>
    </row>
    <row r="1649" ht="15.75" customHeight="1">
      <c r="A1649" s="55"/>
      <c r="B1649" s="29"/>
      <c r="C1649" s="53"/>
      <c r="D1649" s="53"/>
      <c r="E1649" s="31"/>
      <c r="F1649" s="53"/>
      <c r="G1649" s="54"/>
    </row>
    <row r="1650" ht="15.75" customHeight="1">
      <c r="A1650" s="55"/>
      <c r="B1650" s="29"/>
      <c r="C1650" s="53"/>
      <c r="D1650" s="53"/>
      <c r="E1650" s="31"/>
      <c r="F1650" s="53"/>
      <c r="G1650" s="54"/>
    </row>
    <row r="1651" ht="15.75" customHeight="1">
      <c r="A1651" s="55"/>
      <c r="B1651" s="29"/>
      <c r="C1651" s="53"/>
      <c r="D1651" s="53"/>
      <c r="E1651" s="31"/>
      <c r="F1651" s="53"/>
      <c r="G1651" s="54"/>
    </row>
    <row r="1652" ht="15.75" customHeight="1">
      <c r="A1652" s="55"/>
      <c r="B1652" s="29"/>
      <c r="C1652" s="53"/>
      <c r="D1652" s="53"/>
      <c r="E1652" s="31"/>
      <c r="F1652" s="53"/>
      <c r="G1652" s="54"/>
    </row>
    <row r="1653" ht="15.75" customHeight="1">
      <c r="A1653" s="55"/>
      <c r="B1653" s="29"/>
      <c r="C1653" s="53"/>
      <c r="D1653" s="53"/>
      <c r="E1653" s="31"/>
      <c r="F1653" s="53"/>
      <c r="G1653" s="54"/>
    </row>
    <row r="1654" ht="15.75" customHeight="1">
      <c r="A1654" s="55"/>
      <c r="B1654" s="29"/>
      <c r="C1654" s="53"/>
      <c r="D1654" s="53"/>
      <c r="E1654" s="31"/>
      <c r="F1654" s="53"/>
      <c r="G1654" s="54"/>
    </row>
    <row r="1655" ht="15.75" customHeight="1">
      <c r="A1655" s="55"/>
      <c r="B1655" s="29"/>
      <c r="C1655" s="53"/>
      <c r="D1655" s="53"/>
      <c r="E1655" s="31"/>
      <c r="F1655" s="53"/>
      <c r="G1655" s="54"/>
    </row>
    <row r="1656" ht="15.75" customHeight="1">
      <c r="A1656" s="55"/>
      <c r="B1656" s="29"/>
      <c r="C1656" s="53"/>
      <c r="D1656" s="53"/>
      <c r="E1656" s="31"/>
      <c r="F1656" s="53"/>
      <c r="G1656" s="54"/>
    </row>
    <row r="1657" ht="15.75" customHeight="1">
      <c r="A1657" s="55"/>
      <c r="B1657" s="29"/>
      <c r="C1657" s="53"/>
      <c r="D1657" s="53"/>
      <c r="E1657" s="31"/>
      <c r="F1657" s="53"/>
      <c r="G1657" s="54"/>
    </row>
    <row r="1658" ht="15.75" customHeight="1">
      <c r="A1658" s="55"/>
      <c r="B1658" s="29"/>
      <c r="C1658" s="53"/>
      <c r="D1658" s="53"/>
      <c r="E1658" s="31"/>
      <c r="F1658" s="53"/>
      <c r="G1658" s="54"/>
    </row>
    <row r="1659" ht="15.75" customHeight="1">
      <c r="A1659" s="55"/>
      <c r="B1659" s="29"/>
      <c r="C1659" s="53"/>
      <c r="D1659" s="53"/>
      <c r="E1659" s="31"/>
      <c r="F1659" s="53"/>
      <c r="G1659" s="54"/>
    </row>
    <row r="1660" ht="15.75" customHeight="1">
      <c r="A1660" s="55"/>
      <c r="B1660" s="29"/>
      <c r="C1660" s="53"/>
      <c r="D1660" s="53"/>
      <c r="E1660" s="31"/>
      <c r="F1660" s="53"/>
      <c r="G1660" s="54"/>
    </row>
    <row r="1661" ht="15.75" customHeight="1">
      <c r="A1661" s="55"/>
      <c r="B1661" s="29"/>
      <c r="C1661" s="53"/>
      <c r="D1661" s="53"/>
      <c r="E1661" s="31"/>
      <c r="F1661" s="53"/>
      <c r="G1661" s="54"/>
    </row>
    <row r="1662" ht="15.75" customHeight="1">
      <c r="A1662" s="55"/>
      <c r="B1662" s="29"/>
      <c r="C1662" s="53"/>
      <c r="D1662" s="53"/>
      <c r="E1662" s="31"/>
      <c r="F1662" s="53"/>
      <c r="G1662" s="54"/>
    </row>
    <row r="1663" ht="15.75" customHeight="1">
      <c r="A1663" s="55"/>
      <c r="B1663" s="29"/>
      <c r="C1663" s="53"/>
      <c r="D1663" s="53"/>
      <c r="E1663" s="31"/>
      <c r="F1663" s="53"/>
      <c r="G1663" s="54"/>
    </row>
    <row r="1664" ht="15.75" customHeight="1">
      <c r="A1664" s="55"/>
      <c r="B1664" s="29"/>
      <c r="C1664" s="53"/>
      <c r="D1664" s="53"/>
      <c r="E1664" s="31"/>
      <c r="F1664" s="53"/>
      <c r="G1664" s="54"/>
    </row>
    <row r="1665" ht="15.75" customHeight="1">
      <c r="A1665" s="55"/>
      <c r="B1665" s="29"/>
      <c r="C1665" s="53"/>
      <c r="D1665" s="53"/>
      <c r="E1665" s="31"/>
      <c r="F1665" s="53"/>
      <c r="G1665" s="54"/>
    </row>
    <row r="1666" ht="15.75" customHeight="1">
      <c r="A1666" s="55"/>
      <c r="B1666" s="29"/>
      <c r="C1666" s="53"/>
      <c r="D1666" s="53"/>
      <c r="E1666" s="31"/>
      <c r="F1666" s="53"/>
      <c r="G1666" s="54"/>
    </row>
    <row r="1667" ht="15.75" customHeight="1">
      <c r="A1667" s="55"/>
      <c r="B1667" s="29"/>
      <c r="C1667" s="53"/>
      <c r="D1667" s="53"/>
      <c r="E1667" s="31"/>
      <c r="F1667" s="53"/>
      <c r="G1667" s="54"/>
    </row>
    <row r="1668" ht="15.75" customHeight="1">
      <c r="A1668" s="55"/>
      <c r="B1668" s="29"/>
      <c r="C1668" s="53"/>
      <c r="D1668" s="53"/>
      <c r="E1668" s="31"/>
      <c r="F1668" s="53"/>
      <c r="G1668" s="54"/>
    </row>
    <row r="1669" ht="15.75" customHeight="1">
      <c r="A1669" s="55"/>
      <c r="B1669" s="29"/>
      <c r="C1669" s="53"/>
      <c r="D1669" s="53"/>
      <c r="E1669" s="31"/>
      <c r="F1669" s="53"/>
      <c r="G1669" s="54"/>
    </row>
    <row r="1670" ht="15.75" customHeight="1">
      <c r="A1670" s="55"/>
      <c r="B1670" s="29"/>
      <c r="C1670" s="53"/>
      <c r="D1670" s="53"/>
      <c r="E1670" s="31"/>
      <c r="F1670" s="53"/>
      <c r="G1670" s="54"/>
    </row>
    <row r="1671" ht="15.75" customHeight="1">
      <c r="A1671" s="55"/>
      <c r="B1671" s="29"/>
      <c r="C1671" s="53"/>
      <c r="D1671" s="53"/>
      <c r="E1671" s="31"/>
      <c r="F1671" s="53"/>
      <c r="G1671" s="54"/>
    </row>
    <row r="1672" ht="15.75" customHeight="1">
      <c r="A1672" s="55"/>
      <c r="B1672" s="29"/>
      <c r="C1672" s="53"/>
      <c r="D1672" s="53"/>
      <c r="E1672" s="31"/>
      <c r="F1672" s="53"/>
      <c r="G1672" s="54"/>
    </row>
    <row r="1673" ht="15.75" customHeight="1">
      <c r="A1673" s="55"/>
      <c r="B1673" s="29"/>
      <c r="C1673" s="53"/>
      <c r="D1673" s="53"/>
      <c r="E1673" s="31"/>
      <c r="F1673" s="53"/>
      <c r="G1673" s="54"/>
    </row>
    <row r="1674" ht="15.75" customHeight="1">
      <c r="A1674" s="55"/>
      <c r="B1674" s="29"/>
      <c r="C1674" s="53"/>
      <c r="D1674" s="53"/>
      <c r="E1674" s="31"/>
      <c r="F1674" s="53"/>
      <c r="G1674" s="54"/>
    </row>
    <row r="1675" ht="15.75" customHeight="1">
      <c r="A1675" s="55"/>
      <c r="B1675" s="29"/>
      <c r="C1675" s="53"/>
      <c r="D1675" s="53"/>
      <c r="E1675" s="31"/>
      <c r="F1675" s="53"/>
      <c r="G1675" s="54"/>
    </row>
    <row r="1676" ht="15.75" customHeight="1">
      <c r="A1676" s="55"/>
      <c r="B1676" s="29"/>
      <c r="C1676" s="53"/>
      <c r="D1676" s="53"/>
      <c r="E1676" s="31"/>
      <c r="F1676" s="53"/>
      <c r="G1676" s="54"/>
    </row>
    <row r="1677" ht="15.75" customHeight="1">
      <c r="A1677" s="55"/>
      <c r="B1677" s="29"/>
      <c r="C1677" s="53"/>
      <c r="D1677" s="53"/>
      <c r="E1677" s="31"/>
      <c r="F1677" s="53"/>
      <c r="G1677" s="54"/>
    </row>
    <row r="1678" ht="15.75" customHeight="1">
      <c r="A1678" s="55"/>
      <c r="B1678" s="29"/>
      <c r="C1678" s="53"/>
      <c r="D1678" s="53"/>
      <c r="E1678" s="31"/>
      <c r="F1678" s="53"/>
      <c r="G1678" s="54"/>
    </row>
    <row r="1679" ht="15.75" customHeight="1">
      <c r="A1679" s="55"/>
      <c r="B1679" s="29"/>
      <c r="C1679" s="53"/>
      <c r="D1679" s="53"/>
      <c r="E1679" s="31"/>
      <c r="F1679" s="53"/>
      <c r="G1679" s="54"/>
    </row>
    <row r="1680" ht="15.75" customHeight="1">
      <c r="A1680" s="55"/>
      <c r="B1680" s="29"/>
      <c r="C1680" s="53"/>
      <c r="D1680" s="53"/>
      <c r="E1680" s="31"/>
      <c r="F1680" s="53"/>
      <c r="G1680" s="54"/>
    </row>
    <row r="1681" ht="15.75" customHeight="1">
      <c r="A1681" s="55"/>
      <c r="B1681" s="29"/>
      <c r="C1681" s="53"/>
      <c r="D1681" s="53"/>
      <c r="E1681" s="31"/>
      <c r="F1681" s="53"/>
      <c r="G1681" s="54"/>
    </row>
    <row r="1682" ht="15.75" customHeight="1">
      <c r="A1682" s="55"/>
      <c r="B1682" s="29"/>
      <c r="C1682" s="53"/>
      <c r="D1682" s="53"/>
      <c r="E1682" s="31"/>
      <c r="F1682" s="53"/>
      <c r="G1682" s="54"/>
    </row>
    <row r="1683" ht="15.75" customHeight="1">
      <c r="A1683" s="55"/>
      <c r="B1683" s="29"/>
      <c r="C1683" s="53"/>
      <c r="D1683" s="53"/>
      <c r="E1683" s="31"/>
      <c r="F1683" s="53"/>
      <c r="G1683" s="54"/>
    </row>
    <row r="1684" ht="15.75" customHeight="1">
      <c r="A1684" s="55"/>
      <c r="B1684" s="29"/>
      <c r="C1684" s="53"/>
      <c r="D1684" s="53"/>
      <c r="E1684" s="31"/>
      <c r="F1684" s="53"/>
      <c r="G1684" s="54"/>
    </row>
    <row r="1685" ht="15.75" customHeight="1">
      <c r="A1685" s="55"/>
      <c r="B1685" s="29"/>
      <c r="C1685" s="53"/>
      <c r="D1685" s="53"/>
      <c r="E1685" s="31"/>
      <c r="F1685" s="53"/>
      <c r="G1685" s="54"/>
    </row>
    <row r="1686" ht="15.75" customHeight="1">
      <c r="A1686" s="55"/>
      <c r="B1686" s="29"/>
      <c r="C1686" s="53"/>
      <c r="D1686" s="53"/>
      <c r="E1686" s="31"/>
      <c r="F1686" s="53"/>
      <c r="G1686" s="54"/>
    </row>
    <row r="1687" ht="15.75" customHeight="1">
      <c r="A1687" s="55"/>
      <c r="B1687" s="29"/>
      <c r="C1687" s="53"/>
      <c r="D1687" s="53"/>
      <c r="E1687" s="31"/>
      <c r="F1687" s="53"/>
      <c r="G1687" s="54"/>
    </row>
    <row r="1688" ht="15.75" customHeight="1">
      <c r="A1688" s="55"/>
      <c r="B1688" s="29"/>
      <c r="C1688" s="53"/>
      <c r="D1688" s="53"/>
      <c r="E1688" s="31"/>
      <c r="F1688" s="53"/>
      <c r="G1688" s="54"/>
    </row>
    <row r="1689" ht="15.75" customHeight="1">
      <c r="A1689" s="55"/>
      <c r="B1689" s="29"/>
      <c r="C1689" s="53"/>
      <c r="D1689" s="53"/>
      <c r="E1689" s="31"/>
      <c r="F1689" s="53"/>
      <c r="G1689" s="54"/>
    </row>
    <row r="1690" ht="15.75" customHeight="1">
      <c r="A1690" s="55"/>
      <c r="B1690" s="29"/>
      <c r="C1690" s="53"/>
      <c r="D1690" s="53"/>
      <c r="E1690" s="31"/>
      <c r="F1690" s="53"/>
      <c r="G1690" s="54"/>
    </row>
    <row r="1691" ht="15.75" customHeight="1">
      <c r="A1691" s="55"/>
      <c r="B1691" s="29"/>
      <c r="C1691" s="53"/>
      <c r="D1691" s="53"/>
      <c r="E1691" s="31"/>
      <c r="F1691" s="53"/>
      <c r="G1691" s="54"/>
    </row>
    <row r="1692" ht="15.75" customHeight="1">
      <c r="A1692" s="55"/>
      <c r="B1692" s="29"/>
      <c r="C1692" s="53"/>
      <c r="D1692" s="53"/>
      <c r="E1692" s="31"/>
      <c r="F1692" s="53"/>
      <c r="G1692" s="54"/>
    </row>
    <row r="1693" ht="15.75" customHeight="1">
      <c r="A1693" s="55"/>
      <c r="B1693" s="29"/>
      <c r="C1693" s="53"/>
      <c r="D1693" s="53"/>
      <c r="E1693" s="31"/>
      <c r="F1693" s="53"/>
      <c r="G1693" s="54"/>
    </row>
    <row r="1694" ht="15.75" customHeight="1">
      <c r="A1694" s="55"/>
      <c r="B1694" s="29"/>
      <c r="C1694" s="53"/>
      <c r="D1694" s="53"/>
      <c r="E1694" s="31"/>
      <c r="F1694" s="53"/>
      <c r="G1694" s="54"/>
    </row>
    <row r="1695" ht="15.75" customHeight="1">
      <c r="A1695" s="55"/>
      <c r="B1695" s="29"/>
      <c r="C1695" s="53"/>
      <c r="D1695" s="53"/>
      <c r="E1695" s="31"/>
      <c r="F1695" s="53"/>
      <c r="G1695" s="54"/>
    </row>
    <row r="1696" ht="15.75" customHeight="1">
      <c r="A1696" s="55"/>
      <c r="B1696" s="29"/>
      <c r="C1696" s="53"/>
      <c r="D1696" s="53"/>
      <c r="E1696" s="31"/>
      <c r="F1696" s="53"/>
      <c r="G1696" s="54"/>
    </row>
    <row r="1697" ht="15.75" customHeight="1">
      <c r="A1697" s="55"/>
      <c r="B1697" s="29"/>
      <c r="C1697" s="53"/>
      <c r="D1697" s="53"/>
      <c r="E1697" s="31"/>
      <c r="F1697" s="53"/>
      <c r="G1697" s="54"/>
    </row>
    <row r="1698" ht="15.75" customHeight="1">
      <c r="A1698" s="55"/>
      <c r="B1698" s="29"/>
      <c r="C1698" s="53"/>
      <c r="D1698" s="53"/>
      <c r="E1698" s="31"/>
      <c r="F1698" s="53"/>
      <c r="G1698" s="54"/>
    </row>
    <row r="1699" ht="15.75" customHeight="1">
      <c r="A1699" s="55"/>
      <c r="B1699" s="29"/>
      <c r="C1699" s="53"/>
      <c r="D1699" s="53"/>
      <c r="E1699" s="31"/>
      <c r="F1699" s="53"/>
      <c r="G1699" s="54"/>
    </row>
    <row r="1700" ht="15.75" customHeight="1">
      <c r="A1700" s="55"/>
      <c r="B1700" s="29"/>
      <c r="C1700" s="53"/>
      <c r="D1700" s="53"/>
      <c r="E1700" s="31"/>
      <c r="F1700" s="53"/>
      <c r="G1700" s="54"/>
    </row>
    <row r="1701" ht="15.75" customHeight="1">
      <c r="A1701" s="55"/>
      <c r="B1701" s="29"/>
      <c r="C1701" s="53"/>
      <c r="D1701" s="53"/>
      <c r="E1701" s="31"/>
      <c r="F1701" s="53"/>
      <c r="G1701" s="54"/>
    </row>
    <row r="1702" ht="15.75" customHeight="1">
      <c r="A1702" s="55"/>
      <c r="B1702" s="29"/>
      <c r="C1702" s="53"/>
      <c r="D1702" s="53"/>
      <c r="E1702" s="31"/>
      <c r="F1702" s="53"/>
      <c r="G1702" s="54"/>
    </row>
    <row r="1703" ht="15.75" customHeight="1">
      <c r="A1703" s="55"/>
      <c r="B1703" s="29"/>
      <c r="C1703" s="53"/>
      <c r="D1703" s="53"/>
      <c r="E1703" s="31"/>
      <c r="F1703" s="53"/>
      <c r="G1703" s="54"/>
    </row>
    <row r="1704" ht="15.75" customHeight="1">
      <c r="A1704" s="55"/>
      <c r="B1704" s="29"/>
      <c r="C1704" s="53"/>
      <c r="D1704" s="53"/>
      <c r="E1704" s="31"/>
      <c r="F1704" s="53"/>
      <c r="G1704" s="54"/>
    </row>
    <row r="1705" ht="15.75" customHeight="1">
      <c r="A1705" s="55"/>
      <c r="B1705" s="29"/>
      <c r="C1705" s="53"/>
      <c r="D1705" s="53"/>
      <c r="E1705" s="31"/>
      <c r="F1705" s="53"/>
      <c r="G1705" s="54"/>
    </row>
    <row r="1706" ht="15.75" customHeight="1">
      <c r="A1706" s="55"/>
      <c r="B1706" s="29"/>
      <c r="C1706" s="53"/>
      <c r="D1706" s="53"/>
      <c r="E1706" s="31"/>
      <c r="F1706" s="53"/>
      <c r="G1706" s="54"/>
    </row>
    <row r="1707" ht="15.75" customHeight="1">
      <c r="A1707" s="55"/>
      <c r="B1707" s="29"/>
      <c r="C1707" s="53"/>
      <c r="D1707" s="53"/>
      <c r="E1707" s="31"/>
      <c r="F1707" s="53"/>
      <c r="G1707" s="54"/>
    </row>
    <row r="1708" ht="15.75" customHeight="1">
      <c r="A1708" s="55"/>
      <c r="B1708" s="29"/>
      <c r="C1708" s="53"/>
      <c r="D1708" s="53"/>
      <c r="E1708" s="31"/>
      <c r="F1708" s="53"/>
      <c r="G1708" s="54"/>
    </row>
    <row r="1709" ht="15.75" customHeight="1">
      <c r="A1709" s="55"/>
      <c r="B1709" s="29"/>
      <c r="C1709" s="53"/>
      <c r="D1709" s="53"/>
      <c r="E1709" s="31"/>
      <c r="F1709" s="53"/>
      <c r="G1709" s="54"/>
    </row>
    <row r="1710" ht="15.75" customHeight="1">
      <c r="A1710" s="55"/>
      <c r="B1710" s="29"/>
      <c r="C1710" s="53"/>
      <c r="D1710" s="53"/>
      <c r="E1710" s="31"/>
      <c r="F1710" s="53"/>
      <c r="G1710" s="54"/>
    </row>
    <row r="1711" ht="15.75" customHeight="1">
      <c r="A1711" s="55"/>
      <c r="B1711" s="29"/>
      <c r="C1711" s="53"/>
      <c r="D1711" s="53"/>
      <c r="E1711" s="31"/>
      <c r="F1711" s="53"/>
      <c r="G1711" s="54"/>
    </row>
    <row r="1712" ht="15.75" customHeight="1">
      <c r="A1712" s="55"/>
      <c r="B1712" s="29"/>
      <c r="C1712" s="53"/>
      <c r="D1712" s="53"/>
      <c r="E1712" s="31"/>
      <c r="F1712" s="53"/>
      <c r="G1712" s="54"/>
    </row>
    <row r="1713" ht="15.75" customHeight="1">
      <c r="A1713" s="55"/>
      <c r="B1713" s="29"/>
      <c r="C1713" s="53"/>
      <c r="D1713" s="53"/>
      <c r="E1713" s="31"/>
      <c r="F1713" s="53"/>
      <c r="G1713" s="54"/>
    </row>
    <row r="1714" ht="15.75" customHeight="1">
      <c r="A1714" s="55"/>
      <c r="B1714" s="29"/>
      <c r="C1714" s="53"/>
      <c r="D1714" s="53"/>
      <c r="E1714" s="31"/>
      <c r="F1714" s="53"/>
      <c r="G1714" s="54"/>
    </row>
    <row r="1715" ht="15.75" customHeight="1">
      <c r="A1715" s="55"/>
      <c r="B1715" s="29"/>
      <c r="C1715" s="53"/>
      <c r="D1715" s="53"/>
      <c r="E1715" s="31"/>
      <c r="F1715" s="53"/>
      <c r="G1715" s="54"/>
    </row>
    <row r="1716" ht="15.75" customHeight="1">
      <c r="A1716" s="55"/>
      <c r="B1716" s="29"/>
      <c r="C1716" s="53"/>
      <c r="D1716" s="53"/>
      <c r="E1716" s="31"/>
      <c r="F1716" s="53"/>
      <c r="G1716" s="54"/>
    </row>
    <row r="1717" ht="15.75" customHeight="1">
      <c r="A1717" s="55"/>
      <c r="B1717" s="29"/>
      <c r="C1717" s="53"/>
      <c r="D1717" s="53"/>
      <c r="E1717" s="31"/>
      <c r="F1717" s="53"/>
      <c r="G1717" s="54"/>
    </row>
    <row r="1718" ht="15.75" customHeight="1">
      <c r="A1718" s="55"/>
      <c r="B1718" s="29"/>
      <c r="C1718" s="53"/>
      <c r="D1718" s="53"/>
      <c r="E1718" s="31"/>
      <c r="F1718" s="53"/>
      <c r="G1718" s="54"/>
    </row>
    <row r="1719" ht="15.75" customHeight="1">
      <c r="A1719" s="55"/>
      <c r="B1719" s="29"/>
      <c r="C1719" s="53"/>
      <c r="D1719" s="53"/>
      <c r="E1719" s="31"/>
      <c r="F1719" s="53"/>
      <c r="G1719" s="54"/>
    </row>
    <row r="1720" ht="15.75" customHeight="1">
      <c r="A1720" s="55"/>
      <c r="B1720" s="29"/>
      <c r="C1720" s="53"/>
      <c r="D1720" s="53"/>
      <c r="E1720" s="31"/>
      <c r="F1720" s="53"/>
      <c r="G1720" s="54"/>
    </row>
    <row r="1721" ht="15.75" customHeight="1">
      <c r="A1721" s="55"/>
      <c r="B1721" s="29"/>
      <c r="C1721" s="53"/>
      <c r="D1721" s="53"/>
      <c r="E1721" s="31"/>
      <c r="F1721" s="53"/>
      <c r="G1721" s="54"/>
    </row>
    <row r="1722" ht="15.75" customHeight="1">
      <c r="A1722" s="55"/>
      <c r="B1722" s="29"/>
      <c r="C1722" s="53"/>
      <c r="D1722" s="53"/>
      <c r="E1722" s="31"/>
      <c r="F1722" s="53"/>
      <c r="G1722" s="54"/>
    </row>
    <row r="1723" ht="15.75" customHeight="1">
      <c r="A1723" s="55"/>
      <c r="B1723" s="29"/>
      <c r="C1723" s="53"/>
      <c r="D1723" s="53"/>
      <c r="E1723" s="31"/>
      <c r="F1723" s="53"/>
      <c r="G1723" s="54"/>
    </row>
    <row r="1724" ht="15.75" customHeight="1">
      <c r="A1724" s="55"/>
      <c r="B1724" s="29"/>
      <c r="C1724" s="53"/>
      <c r="D1724" s="53"/>
      <c r="E1724" s="31"/>
      <c r="F1724" s="53"/>
      <c r="G1724" s="54"/>
    </row>
    <row r="1725" ht="15.75" customHeight="1">
      <c r="A1725" s="55"/>
      <c r="B1725" s="29"/>
      <c r="C1725" s="53"/>
      <c r="D1725" s="53"/>
      <c r="E1725" s="31"/>
      <c r="F1725" s="53"/>
      <c r="G1725" s="54"/>
    </row>
    <row r="1726" ht="15.75" customHeight="1">
      <c r="A1726" s="55"/>
      <c r="B1726" s="29"/>
      <c r="C1726" s="53"/>
      <c r="D1726" s="53"/>
      <c r="E1726" s="31"/>
      <c r="F1726" s="53"/>
      <c r="G1726" s="54"/>
    </row>
    <row r="1727" ht="15.75" customHeight="1">
      <c r="A1727" s="55"/>
      <c r="B1727" s="29"/>
      <c r="C1727" s="53"/>
      <c r="D1727" s="53"/>
      <c r="E1727" s="31"/>
      <c r="F1727" s="53"/>
      <c r="G1727" s="54"/>
    </row>
    <row r="1728" ht="15.75" customHeight="1">
      <c r="A1728" s="55"/>
      <c r="B1728" s="29"/>
      <c r="C1728" s="53"/>
      <c r="D1728" s="53"/>
      <c r="E1728" s="31"/>
      <c r="F1728" s="53"/>
      <c r="G1728" s="54"/>
    </row>
    <row r="1729" ht="15.75" customHeight="1">
      <c r="A1729" s="55"/>
      <c r="B1729" s="29"/>
      <c r="C1729" s="53"/>
      <c r="D1729" s="53"/>
      <c r="E1729" s="31"/>
      <c r="F1729" s="53"/>
      <c r="G1729" s="54"/>
    </row>
    <row r="1730" ht="15.75" customHeight="1">
      <c r="A1730" s="55"/>
      <c r="B1730" s="29"/>
      <c r="C1730" s="53"/>
      <c r="D1730" s="53"/>
      <c r="E1730" s="31"/>
      <c r="F1730" s="53"/>
      <c r="G1730" s="54"/>
    </row>
    <row r="1731" ht="15.75" customHeight="1">
      <c r="A1731" s="55"/>
      <c r="B1731" s="29"/>
      <c r="C1731" s="53"/>
      <c r="D1731" s="53"/>
      <c r="E1731" s="31"/>
      <c r="F1731" s="53"/>
      <c r="G1731" s="54"/>
    </row>
    <row r="1732" ht="15.75" customHeight="1">
      <c r="A1732" s="55"/>
      <c r="B1732" s="29"/>
      <c r="C1732" s="53"/>
      <c r="D1732" s="53"/>
      <c r="E1732" s="31"/>
      <c r="F1732" s="53"/>
      <c r="G1732" s="54"/>
    </row>
    <row r="1733" ht="15.75" customHeight="1">
      <c r="A1733" s="55"/>
      <c r="B1733" s="29"/>
      <c r="C1733" s="53"/>
      <c r="D1733" s="53"/>
      <c r="E1733" s="31"/>
      <c r="F1733" s="53"/>
      <c r="G1733" s="54"/>
    </row>
    <row r="1734" ht="15.75" customHeight="1">
      <c r="A1734" s="55"/>
      <c r="B1734" s="29"/>
      <c r="C1734" s="53"/>
      <c r="D1734" s="53"/>
      <c r="E1734" s="31"/>
      <c r="F1734" s="53"/>
      <c r="G1734" s="54"/>
    </row>
    <row r="1735" ht="15.75" customHeight="1">
      <c r="A1735" s="55"/>
      <c r="B1735" s="29"/>
      <c r="C1735" s="53"/>
      <c r="D1735" s="53"/>
      <c r="E1735" s="31"/>
      <c r="F1735" s="53"/>
      <c r="G1735" s="54"/>
    </row>
    <row r="1736" ht="15.75" customHeight="1">
      <c r="A1736" s="55"/>
      <c r="B1736" s="29"/>
      <c r="C1736" s="53"/>
      <c r="D1736" s="53"/>
      <c r="E1736" s="31"/>
      <c r="F1736" s="53"/>
      <c r="G1736" s="54"/>
    </row>
    <row r="1737" ht="15.75" customHeight="1">
      <c r="A1737" s="55"/>
      <c r="B1737" s="29"/>
      <c r="C1737" s="53"/>
      <c r="D1737" s="53"/>
      <c r="E1737" s="31"/>
      <c r="F1737" s="53"/>
      <c r="G1737" s="54"/>
    </row>
    <row r="1738" ht="15.75" customHeight="1">
      <c r="A1738" s="55"/>
      <c r="B1738" s="29"/>
      <c r="C1738" s="53"/>
      <c r="D1738" s="53"/>
      <c r="E1738" s="31"/>
      <c r="F1738" s="53"/>
      <c r="G1738" s="54"/>
    </row>
    <row r="1739" ht="15.75" customHeight="1">
      <c r="A1739" s="55"/>
      <c r="B1739" s="29"/>
      <c r="C1739" s="53"/>
      <c r="D1739" s="53"/>
      <c r="E1739" s="31"/>
      <c r="F1739" s="53"/>
      <c r="G1739" s="54"/>
    </row>
    <row r="1740" ht="15.75" customHeight="1">
      <c r="A1740" s="55"/>
      <c r="B1740" s="29"/>
      <c r="C1740" s="53"/>
      <c r="D1740" s="53"/>
      <c r="E1740" s="31"/>
      <c r="F1740" s="53"/>
      <c r="G1740" s="54"/>
    </row>
    <row r="1741" ht="15.75" customHeight="1">
      <c r="A1741" s="55"/>
      <c r="B1741" s="29"/>
      <c r="C1741" s="53"/>
      <c r="D1741" s="53"/>
      <c r="E1741" s="31"/>
      <c r="F1741" s="53"/>
      <c r="G1741" s="54"/>
    </row>
    <row r="1742" ht="15.75" customHeight="1">
      <c r="A1742" s="55"/>
      <c r="B1742" s="29"/>
      <c r="C1742" s="53"/>
      <c r="D1742" s="53"/>
      <c r="E1742" s="31"/>
      <c r="F1742" s="53"/>
      <c r="G1742" s="54"/>
    </row>
    <row r="1743" ht="15.75" customHeight="1">
      <c r="A1743" s="55"/>
      <c r="B1743" s="29"/>
      <c r="C1743" s="53"/>
      <c r="D1743" s="53"/>
      <c r="E1743" s="31"/>
      <c r="F1743" s="53"/>
      <c r="G1743" s="54"/>
    </row>
    <row r="1744" ht="15.75" customHeight="1">
      <c r="A1744" s="55"/>
      <c r="B1744" s="29"/>
      <c r="C1744" s="53"/>
      <c r="D1744" s="53"/>
      <c r="E1744" s="31"/>
      <c r="F1744" s="53"/>
      <c r="G1744" s="54"/>
    </row>
    <row r="1745" ht="15.75" customHeight="1">
      <c r="A1745" s="55"/>
      <c r="B1745" s="29"/>
      <c r="C1745" s="53"/>
      <c r="D1745" s="53"/>
      <c r="E1745" s="31"/>
      <c r="F1745" s="53"/>
      <c r="G1745" s="54"/>
    </row>
    <row r="1746" ht="15.75" customHeight="1">
      <c r="A1746" s="55"/>
      <c r="B1746" s="29"/>
      <c r="C1746" s="53"/>
      <c r="D1746" s="53"/>
      <c r="E1746" s="31"/>
      <c r="F1746" s="53"/>
      <c r="G1746" s="54"/>
    </row>
    <row r="1747" ht="15.75" customHeight="1">
      <c r="A1747" s="55"/>
      <c r="B1747" s="29"/>
      <c r="C1747" s="53"/>
      <c r="D1747" s="53"/>
      <c r="E1747" s="31"/>
      <c r="F1747" s="53"/>
      <c r="G1747" s="54"/>
    </row>
    <row r="1748" ht="15.75" customHeight="1">
      <c r="A1748" s="55"/>
      <c r="B1748" s="29"/>
      <c r="C1748" s="53"/>
      <c r="D1748" s="53"/>
      <c r="E1748" s="31"/>
      <c r="F1748" s="53"/>
      <c r="G1748" s="54"/>
    </row>
    <row r="1749" ht="15.75" customHeight="1">
      <c r="A1749" s="55"/>
      <c r="B1749" s="29"/>
      <c r="C1749" s="53"/>
      <c r="D1749" s="53"/>
      <c r="E1749" s="31"/>
      <c r="F1749" s="53"/>
      <c r="G1749" s="54"/>
    </row>
    <row r="1750" ht="15.75" customHeight="1">
      <c r="A1750" s="55"/>
      <c r="B1750" s="29"/>
      <c r="C1750" s="53"/>
      <c r="D1750" s="53"/>
      <c r="E1750" s="31"/>
      <c r="F1750" s="53"/>
      <c r="G1750" s="54"/>
    </row>
    <row r="1751" ht="15.75" customHeight="1">
      <c r="A1751" s="55"/>
      <c r="B1751" s="29"/>
      <c r="C1751" s="53"/>
      <c r="D1751" s="53"/>
      <c r="E1751" s="31"/>
      <c r="F1751" s="53"/>
      <c r="G1751" s="54"/>
    </row>
    <row r="1752" ht="15.75" customHeight="1">
      <c r="A1752" s="55"/>
      <c r="B1752" s="29"/>
      <c r="C1752" s="53"/>
      <c r="D1752" s="53"/>
      <c r="E1752" s="31"/>
      <c r="F1752" s="53"/>
      <c r="G1752" s="54"/>
    </row>
    <row r="1753" ht="15.75" customHeight="1">
      <c r="A1753" s="55"/>
      <c r="B1753" s="29"/>
      <c r="C1753" s="53"/>
      <c r="D1753" s="53"/>
      <c r="E1753" s="31"/>
      <c r="F1753" s="53"/>
      <c r="G1753" s="54"/>
    </row>
    <row r="1754" ht="15.75" customHeight="1">
      <c r="A1754" s="55"/>
      <c r="B1754" s="29"/>
      <c r="C1754" s="53"/>
      <c r="D1754" s="53"/>
      <c r="E1754" s="31"/>
      <c r="F1754" s="53"/>
      <c r="G1754" s="54"/>
    </row>
    <row r="1755" ht="15.75" customHeight="1">
      <c r="A1755" s="55"/>
      <c r="B1755" s="29"/>
      <c r="C1755" s="53"/>
      <c r="D1755" s="53"/>
      <c r="E1755" s="31"/>
      <c r="F1755" s="53"/>
      <c r="G1755" s="54"/>
    </row>
    <row r="1756" ht="15.75" customHeight="1">
      <c r="A1756" s="55"/>
      <c r="B1756" s="29"/>
      <c r="C1756" s="53"/>
      <c r="D1756" s="53"/>
      <c r="E1756" s="31"/>
      <c r="F1756" s="53"/>
      <c r="G1756" s="54"/>
    </row>
    <row r="1757" ht="15.75" customHeight="1">
      <c r="A1757" s="55"/>
      <c r="B1757" s="29"/>
      <c r="C1757" s="53"/>
      <c r="D1757" s="53"/>
      <c r="E1757" s="31"/>
      <c r="F1757" s="53"/>
      <c r="G1757" s="54"/>
    </row>
    <row r="1758" ht="15.75" customHeight="1">
      <c r="A1758" s="55"/>
      <c r="B1758" s="29"/>
      <c r="C1758" s="53"/>
      <c r="D1758" s="53"/>
      <c r="E1758" s="31"/>
      <c r="F1758" s="53"/>
      <c r="G1758" s="54"/>
    </row>
    <row r="1759" ht="15.75" customHeight="1">
      <c r="A1759" s="55"/>
      <c r="B1759" s="29"/>
      <c r="C1759" s="53"/>
      <c r="D1759" s="53"/>
      <c r="E1759" s="31"/>
      <c r="F1759" s="53"/>
      <c r="G1759" s="54"/>
    </row>
    <row r="1760" ht="15.75" customHeight="1">
      <c r="A1760" s="55"/>
      <c r="B1760" s="29"/>
      <c r="C1760" s="53"/>
      <c r="D1760" s="53"/>
      <c r="E1760" s="31"/>
      <c r="F1760" s="53"/>
      <c r="G1760" s="54"/>
    </row>
    <row r="1761" ht="15.75" customHeight="1">
      <c r="A1761" s="55"/>
      <c r="B1761" s="29"/>
      <c r="C1761" s="53"/>
      <c r="D1761" s="53"/>
      <c r="E1761" s="31"/>
      <c r="F1761" s="53"/>
      <c r="G1761" s="54"/>
    </row>
    <row r="1762" ht="15.75" customHeight="1">
      <c r="A1762" s="55"/>
      <c r="B1762" s="29"/>
      <c r="C1762" s="53"/>
      <c r="D1762" s="53"/>
      <c r="E1762" s="31"/>
      <c r="F1762" s="53"/>
      <c r="G1762" s="54"/>
    </row>
    <row r="1763" ht="15.75" customHeight="1">
      <c r="A1763" s="55"/>
      <c r="B1763" s="29"/>
      <c r="C1763" s="53"/>
      <c r="D1763" s="53"/>
      <c r="E1763" s="31"/>
      <c r="F1763" s="53"/>
      <c r="G1763" s="54"/>
    </row>
    <row r="1764" ht="15.75" customHeight="1">
      <c r="A1764" s="55"/>
      <c r="B1764" s="29"/>
      <c r="C1764" s="53"/>
      <c r="D1764" s="53"/>
      <c r="E1764" s="31"/>
      <c r="F1764" s="53"/>
      <c r="G1764" s="54"/>
    </row>
    <row r="1765" ht="15.75" customHeight="1">
      <c r="A1765" s="55"/>
      <c r="B1765" s="29"/>
      <c r="C1765" s="53"/>
      <c r="D1765" s="53"/>
      <c r="E1765" s="31"/>
      <c r="F1765" s="53"/>
      <c r="G1765" s="54"/>
    </row>
    <row r="1766" ht="15.75" customHeight="1">
      <c r="A1766" s="55"/>
      <c r="B1766" s="29"/>
      <c r="C1766" s="53"/>
      <c r="D1766" s="53"/>
      <c r="E1766" s="31"/>
      <c r="F1766" s="53"/>
      <c r="G1766" s="54"/>
    </row>
    <row r="1767" ht="15.75" customHeight="1">
      <c r="A1767" s="55"/>
      <c r="B1767" s="29"/>
      <c r="C1767" s="53"/>
      <c r="D1767" s="53"/>
      <c r="E1767" s="31"/>
      <c r="F1767" s="53"/>
      <c r="G1767" s="54"/>
    </row>
    <row r="1768" ht="15.75" customHeight="1">
      <c r="A1768" s="55"/>
      <c r="B1768" s="29"/>
      <c r="C1768" s="53"/>
      <c r="D1768" s="53"/>
      <c r="E1768" s="31"/>
      <c r="F1768" s="53"/>
      <c r="G1768" s="54"/>
    </row>
    <row r="1769" ht="15.75" customHeight="1">
      <c r="A1769" s="55"/>
      <c r="B1769" s="29"/>
      <c r="C1769" s="53"/>
      <c r="D1769" s="53"/>
      <c r="E1769" s="31"/>
      <c r="F1769" s="53"/>
      <c r="G1769" s="54"/>
    </row>
    <row r="1770" ht="15.75" customHeight="1">
      <c r="A1770" s="55"/>
      <c r="B1770" s="29"/>
      <c r="C1770" s="53"/>
      <c r="D1770" s="53"/>
      <c r="E1770" s="31"/>
      <c r="F1770" s="53"/>
      <c r="G1770" s="54"/>
    </row>
    <row r="1771" ht="15.75" customHeight="1">
      <c r="A1771" s="55"/>
      <c r="B1771" s="29"/>
      <c r="C1771" s="53"/>
      <c r="D1771" s="53"/>
      <c r="E1771" s="31"/>
      <c r="F1771" s="53"/>
      <c r="G1771" s="54"/>
    </row>
    <row r="1772" ht="15.75" customHeight="1">
      <c r="A1772" s="55"/>
      <c r="B1772" s="29"/>
      <c r="C1772" s="53"/>
      <c r="D1772" s="53"/>
      <c r="E1772" s="31"/>
      <c r="F1772" s="53"/>
      <c r="G1772" s="54"/>
    </row>
    <row r="1773" ht="15.75" customHeight="1">
      <c r="A1773" s="55"/>
      <c r="B1773" s="29"/>
      <c r="C1773" s="53"/>
      <c r="D1773" s="53"/>
      <c r="E1773" s="31"/>
      <c r="F1773" s="53"/>
      <c r="G1773" s="54"/>
    </row>
    <row r="1774" ht="15.75" customHeight="1">
      <c r="A1774" s="55"/>
      <c r="B1774" s="29"/>
      <c r="C1774" s="53"/>
      <c r="D1774" s="53"/>
      <c r="E1774" s="31"/>
      <c r="F1774" s="53"/>
      <c r="G1774" s="54"/>
    </row>
    <row r="1775" ht="15.75" customHeight="1">
      <c r="A1775" s="55"/>
      <c r="B1775" s="29"/>
      <c r="C1775" s="53"/>
      <c r="D1775" s="53"/>
      <c r="E1775" s="31"/>
      <c r="F1775" s="53"/>
      <c r="G1775" s="54"/>
    </row>
    <row r="1776" ht="15.75" customHeight="1">
      <c r="A1776" s="55"/>
      <c r="B1776" s="29"/>
      <c r="C1776" s="53"/>
      <c r="D1776" s="53"/>
      <c r="E1776" s="31"/>
      <c r="F1776" s="53"/>
      <c r="G1776" s="54"/>
    </row>
    <row r="1777" ht="15.75" customHeight="1">
      <c r="A1777" s="55"/>
      <c r="B1777" s="29"/>
      <c r="C1777" s="53"/>
      <c r="D1777" s="53"/>
      <c r="E1777" s="31"/>
      <c r="F1777" s="53"/>
      <c r="G1777" s="54"/>
    </row>
    <row r="1778" ht="15.75" customHeight="1">
      <c r="A1778" s="55"/>
      <c r="B1778" s="29"/>
      <c r="C1778" s="53"/>
      <c r="D1778" s="53"/>
      <c r="E1778" s="31"/>
      <c r="F1778" s="53"/>
      <c r="G1778" s="54"/>
    </row>
    <row r="1779" ht="15.75" customHeight="1">
      <c r="A1779" s="55"/>
      <c r="B1779" s="29"/>
      <c r="C1779" s="53"/>
      <c r="D1779" s="53"/>
      <c r="E1779" s="31"/>
      <c r="F1779" s="53"/>
      <c r="G1779" s="54"/>
    </row>
    <row r="1780" ht="15.75" customHeight="1">
      <c r="A1780" s="55"/>
      <c r="B1780" s="29"/>
      <c r="C1780" s="53"/>
      <c r="D1780" s="53"/>
      <c r="E1780" s="31"/>
      <c r="F1780" s="53"/>
      <c r="G1780" s="54"/>
    </row>
    <row r="1781" ht="15.75" customHeight="1">
      <c r="A1781" s="55"/>
      <c r="B1781" s="29"/>
      <c r="C1781" s="53"/>
      <c r="D1781" s="53"/>
      <c r="E1781" s="31"/>
      <c r="F1781" s="53"/>
      <c r="G1781" s="54"/>
    </row>
    <row r="1782" ht="15.75" customHeight="1">
      <c r="A1782" s="55"/>
      <c r="B1782" s="29"/>
      <c r="C1782" s="53"/>
      <c r="D1782" s="53"/>
      <c r="E1782" s="31"/>
      <c r="F1782" s="53"/>
      <c r="G1782" s="54"/>
    </row>
    <row r="1783" ht="15.75" customHeight="1">
      <c r="A1783" s="55"/>
      <c r="B1783" s="29"/>
      <c r="C1783" s="53"/>
      <c r="D1783" s="53"/>
      <c r="E1783" s="31"/>
      <c r="F1783" s="53"/>
      <c r="G1783" s="54"/>
    </row>
    <row r="1784" ht="15.75" customHeight="1">
      <c r="A1784" s="55"/>
      <c r="B1784" s="29"/>
      <c r="C1784" s="53"/>
      <c r="D1784" s="53"/>
      <c r="E1784" s="31"/>
      <c r="F1784" s="53"/>
      <c r="G1784" s="54"/>
    </row>
    <row r="1785" ht="15.75" customHeight="1">
      <c r="A1785" s="55"/>
      <c r="B1785" s="29"/>
      <c r="C1785" s="53"/>
      <c r="D1785" s="53"/>
      <c r="E1785" s="31"/>
      <c r="F1785" s="53"/>
      <c r="G1785" s="54"/>
    </row>
    <row r="1786" ht="15.75" customHeight="1">
      <c r="A1786" s="55"/>
      <c r="B1786" s="29"/>
      <c r="C1786" s="53"/>
      <c r="D1786" s="53"/>
      <c r="E1786" s="31"/>
      <c r="F1786" s="53"/>
      <c r="G1786" s="54"/>
    </row>
    <row r="1787" ht="15.75" customHeight="1">
      <c r="A1787" s="55"/>
      <c r="B1787" s="29"/>
      <c r="C1787" s="53"/>
      <c r="D1787" s="53"/>
      <c r="E1787" s="31"/>
      <c r="F1787" s="53"/>
      <c r="G1787" s="54"/>
    </row>
    <row r="1788" ht="15.75" customHeight="1">
      <c r="A1788" s="55"/>
      <c r="B1788" s="29"/>
      <c r="C1788" s="53"/>
      <c r="D1788" s="53"/>
      <c r="E1788" s="31"/>
      <c r="F1788" s="53"/>
      <c r="G1788" s="54"/>
    </row>
    <row r="1789" ht="15.75" customHeight="1">
      <c r="A1789" s="55"/>
      <c r="B1789" s="29"/>
      <c r="C1789" s="53"/>
      <c r="D1789" s="53"/>
      <c r="E1789" s="31"/>
      <c r="F1789" s="53"/>
      <c r="G1789" s="54"/>
    </row>
    <row r="1790" ht="15.75" customHeight="1">
      <c r="A1790" s="55"/>
      <c r="B1790" s="29"/>
      <c r="C1790" s="53"/>
      <c r="D1790" s="53"/>
      <c r="E1790" s="31"/>
      <c r="F1790" s="53"/>
      <c r="G1790" s="54"/>
    </row>
    <row r="1791" ht="15.75" customHeight="1">
      <c r="A1791" s="55"/>
      <c r="B1791" s="29"/>
      <c r="C1791" s="53"/>
      <c r="D1791" s="53"/>
      <c r="E1791" s="31"/>
      <c r="F1791" s="53"/>
      <c r="G1791" s="54"/>
    </row>
    <row r="1792" ht="15.75" customHeight="1">
      <c r="A1792" s="55"/>
      <c r="B1792" s="29"/>
      <c r="C1792" s="53"/>
      <c r="D1792" s="53"/>
      <c r="E1792" s="31"/>
      <c r="F1792" s="53"/>
      <c r="G1792" s="54"/>
    </row>
    <row r="1793" ht="15.75" customHeight="1">
      <c r="A1793" s="55"/>
      <c r="B1793" s="29"/>
      <c r="C1793" s="53"/>
      <c r="D1793" s="53"/>
      <c r="E1793" s="31"/>
      <c r="F1793" s="53"/>
      <c r="G1793" s="54"/>
    </row>
    <row r="1794" ht="15.75" customHeight="1">
      <c r="A1794" s="55"/>
      <c r="B1794" s="29"/>
      <c r="C1794" s="53"/>
      <c r="D1794" s="53"/>
      <c r="E1794" s="31"/>
      <c r="F1794" s="53"/>
      <c r="G1794" s="54"/>
    </row>
    <row r="1795" ht="15.75" customHeight="1">
      <c r="A1795" s="55"/>
      <c r="B1795" s="29"/>
      <c r="C1795" s="53"/>
      <c r="D1795" s="53"/>
      <c r="E1795" s="31"/>
      <c r="F1795" s="53"/>
      <c r="G1795" s="54"/>
    </row>
    <row r="1796" ht="15.75" customHeight="1">
      <c r="A1796" s="55"/>
      <c r="B1796" s="29"/>
      <c r="C1796" s="53"/>
      <c r="D1796" s="53"/>
      <c r="E1796" s="31"/>
      <c r="F1796" s="53"/>
      <c r="G1796" s="54"/>
    </row>
    <row r="1797" ht="15.75" customHeight="1">
      <c r="A1797" s="55"/>
      <c r="B1797" s="29"/>
      <c r="C1797" s="53"/>
      <c r="D1797" s="53"/>
      <c r="E1797" s="31"/>
      <c r="F1797" s="53"/>
      <c r="G1797" s="54"/>
    </row>
    <row r="1798" ht="15.75" customHeight="1">
      <c r="A1798" s="55"/>
      <c r="B1798" s="29"/>
      <c r="C1798" s="53"/>
      <c r="D1798" s="53"/>
      <c r="E1798" s="31"/>
      <c r="F1798" s="53"/>
      <c r="G1798" s="54"/>
    </row>
    <row r="1799" ht="15.75" customHeight="1">
      <c r="A1799" s="55"/>
      <c r="B1799" s="29"/>
      <c r="C1799" s="53"/>
      <c r="D1799" s="53"/>
      <c r="E1799" s="31"/>
      <c r="F1799" s="53"/>
      <c r="G1799" s="54"/>
    </row>
    <row r="1800" ht="15.75" customHeight="1">
      <c r="A1800" s="55"/>
      <c r="B1800" s="29"/>
      <c r="C1800" s="53"/>
      <c r="D1800" s="53"/>
      <c r="E1800" s="31"/>
      <c r="F1800" s="53"/>
      <c r="G1800" s="54"/>
    </row>
    <row r="1801" ht="15.75" customHeight="1">
      <c r="A1801" s="55"/>
      <c r="B1801" s="29"/>
      <c r="C1801" s="53"/>
      <c r="D1801" s="53"/>
      <c r="E1801" s="31"/>
      <c r="F1801" s="53"/>
      <c r="G1801" s="54"/>
    </row>
    <row r="1802" ht="15.75" customHeight="1">
      <c r="A1802" s="55"/>
      <c r="B1802" s="29"/>
      <c r="C1802" s="53"/>
      <c r="D1802" s="53"/>
      <c r="E1802" s="31"/>
      <c r="F1802" s="53"/>
      <c r="G1802" s="54"/>
    </row>
    <row r="1803" ht="15.75" customHeight="1">
      <c r="A1803" s="55"/>
      <c r="B1803" s="29"/>
      <c r="C1803" s="53"/>
      <c r="D1803" s="53"/>
      <c r="E1803" s="31"/>
      <c r="F1803" s="53"/>
      <c r="G1803" s="54"/>
    </row>
    <row r="1804" ht="15.75" customHeight="1">
      <c r="A1804" s="55"/>
      <c r="B1804" s="29"/>
      <c r="C1804" s="53"/>
      <c r="D1804" s="53"/>
      <c r="E1804" s="31"/>
      <c r="F1804" s="53"/>
      <c r="G1804" s="54"/>
    </row>
    <row r="1805" ht="15.75" customHeight="1">
      <c r="A1805" s="55"/>
      <c r="B1805" s="29"/>
      <c r="C1805" s="53"/>
      <c r="D1805" s="53"/>
      <c r="E1805" s="31"/>
      <c r="F1805" s="53"/>
      <c r="G1805" s="54"/>
    </row>
    <row r="1806" ht="15.75" customHeight="1">
      <c r="A1806" s="55"/>
      <c r="B1806" s="29"/>
      <c r="C1806" s="53"/>
      <c r="D1806" s="53"/>
      <c r="E1806" s="31"/>
      <c r="F1806" s="53"/>
      <c r="G1806" s="54"/>
    </row>
    <row r="1807" ht="15.75" customHeight="1">
      <c r="A1807" s="55"/>
      <c r="B1807" s="29"/>
      <c r="C1807" s="53"/>
      <c r="D1807" s="53"/>
      <c r="E1807" s="31"/>
      <c r="F1807" s="53"/>
      <c r="G1807" s="54"/>
    </row>
    <row r="1808" ht="15.75" customHeight="1">
      <c r="A1808" s="55"/>
      <c r="B1808" s="29"/>
      <c r="C1808" s="53"/>
      <c r="D1808" s="53"/>
      <c r="E1808" s="31"/>
      <c r="F1808" s="53"/>
      <c r="G1808" s="54"/>
    </row>
    <row r="1809" ht="15.75" customHeight="1">
      <c r="A1809" s="55"/>
      <c r="B1809" s="29"/>
      <c r="C1809" s="53"/>
      <c r="D1809" s="53"/>
      <c r="E1809" s="31"/>
      <c r="F1809" s="53"/>
      <c r="G1809" s="54"/>
    </row>
    <row r="1810" ht="15.75" customHeight="1">
      <c r="A1810" s="55"/>
      <c r="B1810" s="29"/>
      <c r="C1810" s="53"/>
      <c r="D1810" s="53"/>
      <c r="E1810" s="31"/>
      <c r="F1810" s="53"/>
      <c r="G1810" s="54"/>
    </row>
    <row r="1811" ht="15.75" customHeight="1">
      <c r="A1811" s="55"/>
      <c r="B1811" s="29"/>
      <c r="C1811" s="53"/>
      <c r="D1811" s="53"/>
      <c r="E1811" s="31"/>
      <c r="F1811" s="53"/>
      <c r="G1811" s="54"/>
    </row>
    <row r="1812" ht="15.75" customHeight="1">
      <c r="A1812" s="55"/>
      <c r="B1812" s="29"/>
      <c r="C1812" s="53"/>
      <c r="D1812" s="53"/>
      <c r="E1812" s="31"/>
      <c r="F1812" s="53"/>
      <c r="G1812" s="54"/>
    </row>
    <row r="1813" ht="15.75" customHeight="1">
      <c r="A1813" s="55"/>
      <c r="B1813" s="29"/>
      <c r="C1813" s="53"/>
      <c r="D1813" s="53"/>
      <c r="E1813" s="31"/>
      <c r="F1813" s="53"/>
      <c r="G1813" s="54"/>
    </row>
    <row r="1814" ht="15.75" customHeight="1">
      <c r="A1814" s="55"/>
      <c r="B1814" s="29"/>
      <c r="C1814" s="53"/>
      <c r="D1814" s="53"/>
      <c r="E1814" s="31"/>
      <c r="F1814" s="53"/>
      <c r="G1814" s="54"/>
    </row>
    <row r="1815" ht="15.75" customHeight="1">
      <c r="A1815" s="55"/>
      <c r="B1815" s="29"/>
      <c r="C1815" s="53"/>
      <c r="D1815" s="53"/>
      <c r="E1815" s="31"/>
      <c r="F1815" s="53"/>
      <c r="G1815" s="54"/>
    </row>
    <row r="1816" ht="15.75" customHeight="1">
      <c r="A1816" s="55"/>
      <c r="B1816" s="29"/>
      <c r="C1816" s="53"/>
      <c r="D1816" s="53"/>
      <c r="E1816" s="31"/>
      <c r="F1816" s="53"/>
      <c r="G1816" s="54"/>
    </row>
    <row r="1817" ht="15.75" customHeight="1">
      <c r="A1817" s="55"/>
      <c r="B1817" s="29"/>
      <c r="C1817" s="53"/>
      <c r="D1817" s="53"/>
      <c r="E1817" s="31"/>
      <c r="F1817" s="53"/>
      <c r="G1817" s="54"/>
    </row>
    <row r="1818" ht="15.75" customHeight="1">
      <c r="A1818" s="55"/>
      <c r="B1818" s="29"/>
      <c r="C1818" s="53"/>
      <c r="D1818" s="53"/>
      <c r="E1818" s="31"/>
      <c r="F1818" s="53"/>
      <c r="G1818" s="54"/>
    </row>
    <row r="1819" ht="15.75" customHeight="1">
      <c r="A1819" s="55"/>
      <c r="B1819" s="29"/>
      <c r="C1819" s="53"/>
      <c r="D1819" s="53"/>
      <c r="E1819" s="31"/>
      <c r="F1819" s="53"/>
      <c r="G1819" s="54"/>
    </row>
    <row r="1820" ht="15.75" customHeight="1">
      <c r="A1820" s="55"/>
      <c r="B1820" s="29"/>
      <c r="C1820" s="53"/>
      <c r="D1820" s="53"/>
      <c r="E1820" s="31"/>
      <c r="F1820" s="53"/>
      <c r="G1820" s="54"/>
    </row>
    <row r="1821" ht="15.75" customHeight="1">
      <c r="A1821" s="55"/>
      <c r="B1821" s="29"/>
      <c r="C1821" s="53"/>
      <c r="D1821" s="53"/>
      <c r="E1821" s="31"/>
      <c r="F1821" s="53"/>
      <c r="G1821" s="54"/>
    </row>
    <row r="1822" ht="15.75" customHeight="1">
      <c r="A1822" s="55"/>
      <c r="B1822" s="29"/>
      <c r="C1822" s="53"/>
      <c r="D1822" s="53"/>
      <c r="E1822" s="31"/>
      <c r="F1822" s="53"/>
      <c r="G1822" s="54"/>
    </row>
    <row r="1823" ht="15.75" customHeight="1">
      <c r="A1823" s="55"/>
      <c r="B1823" s="29"/>
      <c r="C1823" s="53"/>
      <c r="D1823" s="53"/>
      <c r="E1823" s="31"/>
      <c r="F1823" s="53"/>
      <c r="G1823" s="54"/>
    </row>
    <row r="1824" ht="15.75" customHeight="1">
      <c r="A1824" s="55"/>
      <c r="B1824" s="29"/>
      <c r="C1824" s="53"/>
      <c r="D1824" s="53"/>
      <c r="E1824" s="31"/>
      <c r="F1824" s="53"/>
      <c r="G1824" s="54"/>
    </row>
    <row r="1825" ht="15.75" customHeight="1">
      <c r="A1825" s="55"/>
      <c r="B1825" s="29"/>
      <c r="C1825" s="53"/>
      <c r="D1825" s="53"/>
      <c r="E1825" s="31"/>
      <c r="F1825" s="53"/>
      <c r="G1825" s="54"/>
    </row>
    <row r="1826" ht="15.75" customHeight="1">
      <c r="A1826" s="55"/>
      <c r="B1826" s="29"/>
      <c r="C1826" s="53"/>
      <c r="D1826" s="53"/>
      <c r="E1826" s="31"/>
      <c r="F1826" s="53"/>
      <c r="G1826" s="54"/>
    </row>
    <row r="1827" ht="15.75" customHeight="1">
      <c r="A1827" s="55"/>
      <c r="B1827" s="29"/>
      <c r="C1827" s="53"/>
      <c r="D1827" s="53"/>
      <c r="E1827" s="31"/>
      <c r="F1827" s="53"/>
      <c r="G1827" s="54"/>
    </row>
    <row r="1828" ht="15.75" customHeight="1">
      <c r="A1828" s="55"/>
      <c r="B1828" s="29"/>
      <c r="C1828" s="53"/>
      <c r="D1828" s="53"/>
      <c r="E1828" s="31"/>
      <c r="F1828" s="53"/>
      <c r="G1828" s="54"/>
    </row>
    <row r="1829" ht="15.75" customHeight="1">
      <c r="A1829" s="55"/>
      <c r="B1829" s="29"/>
      <c r="C1829" s="53"/>
      <c r="D1829" s="53"/>
      <c r="E1829" s="31"/>
      <c r="F1829" s="53"/>
      <c r="G1829" s="54"/>
    </row>
    <row r="1830" ht="15.75" customHeight="1">
      <c r="A1830" s="55"/>
      <c r="B1830" s="29"/>
      <c r="C1830" s="53"/>
      <c r="D1830" s="53"/>
      <c r="E1830" s="31"/>
      <c r="F1830" s="53"/>
      <c r="G1830" s="54"/>
    </row>
    <row r="1831" ht="15.75" customHeight="1">
      <c r="A1831" s="55"/>
      <c r="B1831" s="29"/>
      <c r="C1831" s="53"/>
      <c r="D1831" s="53"/>
      <c r="E1831" s="31"/>
      <c r="F1831" s="53"/>
      <c r="G1831" s="54"/>
    </row>
    <row r="1832" ht="15.75" customHeight="1">
      <c r="A1832" s="55"/>
      <c r="B1832" s="29"/>
      <c r="C1832" s="53"/>
      <c r="D1832" s="53"/>
      <c r="E1832" s="31"/>
      <c r="F1832" s="53"/>
      <c r="G1832" s="54"/>
    </row>
    <row r="1833" ht="15.75" customHeight="1">
      <c r="A1833" s="55"/>
      <c r="B1833" s="29"/>
      <c r="C1833" s="53"/>
      <c r="D1833" s="53"/>
      <c r="E1833" s="31"/>
      <c r="F1833" s="53"/>
      <c r="G1833" s="54"/>
    </row>
    <row r="1834" ht="15.75" customHeight="1">
      <c r="A1834" s="55"/>
      <c r="B1834" s="29"/>
      <c r="C1834" s="53"/>
      <c r="D1834" s="53"/>
      <c r="E1834" s="31"/>
      <c r="F1834" s="53"/>
      <c r="G1834" s="54"/>
    </row>
    <row r="1835" ht="15.75" customHeight="1">
      <c r="A1835" s="55"/>
      <c r="B1835" s="29"/>
      <c r="C1835" s="53"/>
      <c r="D1835" s="53"/>
      <c r="E1835" s="31"/>
      <c r="F1835" s="53"/>
      <c r="G1835" s="54"/>
    </row>
    <row r="1836" ht="15.75" customHeight="1">
      <c r="A1836" s="55"/>
      <c r="B1836" s="29"/>
      <c r="C1836" s="53"/>
      <c r="D1836" s="53"/>
      <c r="E1836" s="31"/>
      <c r="F1836" s="53"/>
      <c r="G1836" s="54"/>
    </row>
    <row r="1837" ht="15.75" customHeight="1">
      <c r="A1837" s="55"/>
      <c r="B1837" s="29"/>
      <c r="C1837" s="53"/>
      <c r="D1837" s="53"/>
      <c r="E1837" s="31"/>
      <c r="F1837" s="53"/>
      <c r="G1837" s="54"/>
    </row>
    <row r="1838" ht="15.75" customHeight="1">
      <c r="A1838" s="55"/>
      <c r="B1838" s="29"/>
      <c r="C1838" s="53"/>
      <c r="D1838" s="53"/>
      <c r="E1838" s="31"/>
      <c r="F1838" s="53"/>
      <c r="G1838" s="54"/>
    </row>
    <row r="1839" ht="15.75" customHeight="1">
      <c r="A1839" s="55"/>
      <c r="B1839" s="29"/>
      <c r="C1839" s="53"/>
      <c r="D1839" s="53"/>
      <c r="E1839" s="31"/>
      <c r="F1839" s="53"/>
      <c r="G1839" s="54"/>
    </row>
    <row r="1840" ht="15.75" customHeight="1">
      <c r="A1840" s="55"/>
      <c r="B1840" s="29"/>
      <c r="C1840" s="53"/>
      <c r="D1840" s="53"/>
      <c r="E1840" s="31"/>
      <c r="F1840" s="53"/>
      <c r="G1840" s="54"/>
    </row>
    <row r="1841" ht="15.75" customHeight="1">
      <c r="A1841" s="55"/>
      <c r="B1841" s="29"/>
      <c r="C1841" s="53"/>
      <c r="D1841" s="53"/>
      <c r="E1841" s="31"/>
      <c r="F1841" s="53"/>
      <c r="G1841" s="54"/>
    </row>
    <row r="1842" ht="15.75" customHeight="1">
      <c r="A1842" s="55"/>
      <c r="B1842" s="29"/>
      <c r="C1842" s="53"/>
      <c r="D1842" s="53"/>
      <c r="E1842" s="31"/>
      <c r="F1842" s="53"/>
      <c r="G1842" s="54"/>
    </row>
    <row r="1843" ht="15.75" customHeight="1">
      <c r="A1843" s="55"/>
      <c r="B1843" s="29"/>
      <c r="C1843" s="53"/>
      <c r="D1843" s="53"/>
      <c r="E1843" s="31"/>
      <c r="F1843" s="53"/>
      <c r="G1843" s="54"/>
    </row>
    <row r="1844" ht="15.75" customHeight="1">
      <c r="A1844" s="55"/>
      <c r="B1844" s="29"/>
      <c r="C1844" s="53"/>
      <c r="D1844" s="53"/>
      <c r="E1844" s="31"/>
      <c r="F1844" s="53"/>
      <c r="G1844" s="54"/>
    </row>
    <row r="1845" ht="15.75" customHeight="1">
      <c r="A1845" s="55"/>
      <c r="B1845" s="29"/>
      <c r="C1845" s="53"/>
      <c r="D1845" s="53"/>
      <c r="E1845" s="31"/>
      <c r="F1845" s="53"/>
      <c r="G1845" s="54"/>
    </row>
    <row r="1846" ht="15.75" customHeight="1">
      <c r="A1846" s="55"/>
      <c r="B1846" s="29"/>
      <c r="C1846" s="53"/>
      <c r="D1846" s="53"/>
      <c r="E1846" s="31"/>
      <c r="F1846" s="53"/>
      <c r="G1846" s="54"/>
    </row>
    <row r="1847" ht="15.75" customHeight="1">
      <c r="A1847" s="55"/>
      <c r="B1847" s="29"/>
      <c r="C1847" s="53"/>
      <c r="D1847" s="53"/>
      <c r="E1847" s="31"/>
      <c r="F1847" s="53"/>
      <c r="G1847" s="54"/>
    </row>
    <row r="1848" ht="15.75" customHeight="1">
      <c r="A1848" s="55"/>
      <c r="B1848" s="29"/>
      <c r="C1848" s="53"/>
      <c r="D1848" s="53"/>
      <c r="E1848" s="31"/>
      <c r="F1848" s="53"/>
      <c r="G1848" s="54"/>
    </row>
    <row r="1849" ht="15.75" customHeight="1">
      <c r="A1849" s="55"/>
      <c r="B1849" s="29"/>
      <c r="C1849" s="53"/>
      <c r="D1849" s="53"/>
      <c r="E1849" s="31"/>
      <c r="F1849" s="53"/>
      <c r="G1849" s="54"/>
    </row>
    <row r="1850" ht="15.75" customHeight="1">
      <c r="A1850" s="55"/>
      <c r="B1850" s="29"/>
      <c r="C1850" s="53"/>
      <c r="D1850" s="53"/>
      <c r="E1850" s="31"/>
      <c r="F1850" s="53"/>
      <c r="G1850" s="54"/>
    </row>
    <row r="1851" ht="15.75" customHeight="1">
      <c r="A1851" s="55"/>
      <c r="B1851" s="29"/>
      <c r="C1851" s="53"/>
      <c r="D1851" s="53"/>
      <c r="E1851" s="31"/>
      <c r="F1851" s="53"/>
      <c r="G1851" s="54"/>
    </row>
    <row r="1852" ht="15.75" customHeight="1">
      <c r="A1852" s="55"/>
      <c r="B1852" s="29"/>
      <c r="C1852" s="53"/>
      <c r="D1852" s="53"/>
      <c r="E1852" s="31"/>
      <c r="F1852" s="53"/>
      <c r="G1852" s="54"/>
    </row>
    <row r="1853" ht="15.75" customHeight="1">
      <c r="A1853" s="55"/>
      <c r="B1853" s="29"/>
      <c r="C1853" s="53"/>
      <c r="D1853" s="53"/>
      <c r="E1853" s="31"/>
      <c r="F1853" s="53"/>
      <c r="G1853" s="54"/>
    </row>
    <row r="1854" ht="15.75" customHeight="1">
      <c r="A1854" s="55"/>
      <c r="B1854" s="29"/>
      <c r="C1854" s="53"/>
      <c r="D1854" s="53"/>
      <c r="E1854" s="31"/>
      <c r="F1854" s="53"/>
      <c r="G1854" s="54"/>
    </row>
    <row r="1855" ht="15.75" customHeight="1">
      <c r="A1855" s="55"/>
      <c r="B1855" s="29"/>
      <c r="C1855" s="53"/>
      <c r="D1855" s="53"/>
      <c r="E1855" s="31"/>
      <c r="F1855" s="53"/>
      <c r="G1855" s="54"/>
    </row>
    <row r="1856" ht="15.75" customHeight="1">
      <c r="A1856" s="55"/>
      <c r="B1856" s="29"/>
      <c r="C1856" s="53"/>
      <c r="D1856" s="53"/>
      <c r="E1856" s="31"/>
      <c r="F1856" s="53"/>
      <c r="G1856" s="54"/>
    </row>
    <row r="1857" ht="15.75" customHeight="1">
      <c r="A1857" s="55"/>
      <c r="B1857" s="29"/>
      <c r="C1857" s="53"/>
      <c r="D1857" s="53"/>
      <c r="E1857" s="31"/>
      <c r="F1857" s="53"/>
      <c r="G1857" s="54"/>
    </row>
    <row r="1858" ht="15.75" customHeight="1">
      <c r="A1858" s="55"/>
      <c r="B1858" s="29"/>
      <c r="C1858" s="53"/>
      <c r="D1858" s="53"/>
      <c r="E1858" s="31"/>
      <c r="F1858" s="53"/>
      <c r="G1858" s="54"/>
    </row>
    <row r="1859" ht="15.75" customHeight="1">
      <c r="A1859" s="55"/>
      <c r="B1859" s="29"/>
      <c r="C1859" s="53"/>
      <c r="D1859" s="53"/>
      <c r="E1859" s="31"/>
      <c r="F1859" s="53"/>
      <c r="G1859" s="54"/>
    </row>
    <row r="1860" ht="15.75" customHeight="1">
      <c r="A1860" s="55"/>
      <c r="B1860" s="29"/>
      <c r="C1860" s="53"/>
      <c r="D1860" s="53"/>
      <c r="E1860" s="31"/>
      <c r="F1860" s="53"/>
      <c r="G1860" s="54"/>
    </row>
    <row r="1861" ht="15.75" customHeight="1">
      <c r="A1861" s="55"/>
      <c r="B1861" s="29"/>
      <c r="C1861" s="53"/>
      <c r="D1861" s="53"/>
      <c r="E1861" s="31"/>
      <c r="F1861" s="53"/>
      <c r="G1861" s="54"/>
    </row>
    <row r="1862" ht="15.75" customHeight="1">
      <c r="A1862" s="55"/>
      <c r="B1862" s="29"/>
      <c r="C1862" s="53"/>
      <c r="D1862" s="53"/>
      <c r="E1862" s="31"/>
      <c r="F1862" s="53"/>
      <c r="G1862" s="54"/>
    </row>
    <row r="1863" ht="15.75" customHeight="1">
      <c r="A1863" s="55"/>
      <c r="B1863" s="29"/>
      <c r="C1863" s="53"/>
      <c r="D1863" s="53"/>
      <c r="E1863" s="31"/>
      <c r="F1863" s="53"/>
      <c r="G1863" s="54"/>
    </row>
    <row r="1864" ht="15.75" customHeight="1">
      <c r="A1864" s="55"/>
      <c r="B1864" s="29"/>
      <c r="C1864" s="53"/>
      <c r="D1864" s="53"/>
      <c r="E1864" s="31"/>
      <c r="F1864" s="53"/>
      <c r="G1864" s="54"/>
    </row>
    <row r="1865" ht="15.75" customHeight="1">
      <c r="A1865" s="55"/>
      <c r="B1865" s="29"/>
      <c r="C1865" s="53"/>
      <c r="D1865" s="53"/>
      <c r="E1865" s="31"/>
      <c r="F1865" s="53"/>
      <c r="G1865" s="54"/>
    </row>
    <row r="1866" ht="15.75" customHeight="1">
      <c r="A1866" s="55"/>
      <c r="B1866" s="29"/>
      <c r="C1866" s="53"/>
      <c r="D1866" s="53"/>
      <c r="E1866" s="31"/>
      <c r="F1866" s="53"/>
      <c r="G1866" s="54"/>
    </row>
    <row r="1867" ht="15.75" customHeight="1">
      <c r="A1867" s="55"/>
      <c r="B1867" s="29"/>
      <c r="C1867" s="53"/>
      <c r="D1867" s="53"/>
      <c r="E1867" s="31"/>
      <c r="F1867" s="53"/>
      <c r="G1867" s="54"/>
    </row>
    <row r="1868" ht="15.75" customHeight="1">
      <c r="A1868" s="55"/>
      <c r="B1868" s="29"/>
      <c r="C1868" s="53"/>
      <c r="D1868" s="53"/>
      <c r="E1868" s="31"/>
      <c r="F1868" s="53"/>
      <c r="G1868" s="54"/>
    </row>
    <row r="1869" ht="15.75" customHeight="1">
      <c r="A1869" s="55"/>
      <c r="B1869" s="29"/>
      <c r="C1869" s="53"/>
      <c r="D1869" s="53"/>
      <c r="E1869" s="31"/>
      <c r="F1869" s="53"/>
      <c r="G1869" s="54"/>
    </row>
    <row r="1870" ht="15.75" customHeight="1">
      <c r="A1870" s="55"/>
      <c r="B1870" s="29"/>
      <c r="C1870" s="53"/>
      <c r="D1870" s="53"/>
      <c r="E1870" s="31"/>
      <c r="F1870" s="53"/>
      <c r="G1870" s="54"/>
    </row>
    <row r="1871" ht="15.75" customHeight="1">
      <c r="A1871" s="55"/>
      <c r="B1871" s="29"/>
      <c r="C1871" s="53"/>
      <c r="D1871" s="53"/>
      <c r="E1871" s="31"/>
      <c r="F1871" s="53"/>
      <c r="G1871" s="54"/>
    </row>
    <row r="1872" ht="15.75" customHeight="1">
      <c r="A1872" s="55"/>
      <c r="B1872" s="29"/>
      <c r="C1872" s="53"/>
      <c r="D1872" s="53"/>
      <c r="E1872" s="31"/>
      <c r="F1872" s="53"/>
      <c r="G1872" s="54"/>
    </row>
    <row r="1873" ht="15.75" customHeight="1">
      <c r="A1873" s="55"/>
      <c r="B1873" s="29"/>
      <c r="C1873" s="53"/>
      <c r="D1873" s="53"/>
      <c r="E1873" s="31"/>
      <c r="F1873" s="53"/>
      <c r="G1873" s="54"/>
    </row>
    <row r="1874" ht="15.75" customHeight="1">
      <c r="A1874" s="55"/>
      <c r="B1874" s="29"/>
      <c r="C1874" s="53"/>
      <c r="D1874" s="53"/>
      <c r="E1874" s="31"/>
      <c r="F1874" s="53"/>
      <c r="G1874" s="54"/>
    </row>
    <row r="1875" ht="15.75" customHeight="1">
      <c r="A1875" s="55"/>
      <c r="B1875" s="29"/>
      <c r="C1875" s="53"/>
      <c r="D1875" s="53"/>
      <c r="E1875" s="31"/>
      <c r="F1875" s="53"/>
      <c r="G1875" s="54"/>
    </row>
    <row r="1876" ht="15.75" customHeight="1">
      <c r="A1876" s="55"/>
      <c r="B1876" s="29"/>
      <c r="C1876" s="53"/>
      <c r="D1876" s="53"/>
      <c r="E1876" s="31"/>
      <c r="F1876" s="53"/>
      <c r="G1876" s="54"/>
    </row>
    <row r="1877" ht="15.75" customHeight="1">
      <c r="A1877" s="55"/>
      <c r="B1877" s="29"/>
      <c r="C1877" s="53"/>
      <c r="D1877" s="53"/>
      <c r="E1877" s="31"/>
      <c r="F1877" s="53"/>
      <c r="G1877" s="54"/>
    </row>
    <row r="1878" ht="15.75" customHeight="1">
      <c r="A1878" s="55"/>
      <c r="B1878" s="29"/>
      <c r="C1878" s="53"/>
      <c r="D1878" s="53"/>
      <c r="E1878" s="31"/>
      <c r="F1878" s="53"/>
      <c r="G1878" s="54"/>
    </row>
    <row r="1879" ht="15.75" customHeight="1">
      <c r="A1879" s="55"/>
      <c r="B1879" s="29"/>
      <c r="C1879" s="53"/>
      <c r="D1879" s="53"/>
      <c r="E1879" s="31"/>
      <c r="F1879" s="53"/>
      <c r="G1879" s="54"/>
    </row>
    <row r="1880" ht="15.75" customHeight="1">
      <c r="A1880" s="55"/>
      <c r="B1880" s="29"/>
      <c r="C1880" s="53"/>
      <c r="D1880" s="53"/>
      <c r="E1880" s="31"/>
      <c r="F1880" s="53"/>
      <c r="G1880" s="54"/>
    </row>
    <row r="1881" ht="15.75" customHeight="1">
      <c r="A1881" s="55"/>
      <c r="B1881" s="29"/>
      <c r="C1881" s="53"/>
      <c r="D1881" s="53"/>
      <c r="E1881" s="31"/>
      <c r="F1881" s="53"/>
      <c r="G1881" s="54"/>
    </row>
    <row r="1882" ht="15.75" customHeight="1">
      <c r="A1882" s="55"/>
      <c r="B1882" s="29"/>
      <c r="C1882" s="53"/>
      <c r="D1882" s="53"/>
      <c r="E1882" s="31"/>
      <c r="F1882" s="53"/>
      <c r="G1882" s="54"/>
    </row>
    <row r="1883" ht="15.75" customHeight="1">
      <c r="A1883" s="55"/>
      <c r="B1883" s="29"/>
      <c r="C1883" s="53"/>
      <c r="D1883" s="53"/>
      <c r="E1883" s="31"/>
      <c r="F1883" s="53"/>
      <c r="G1883" s="54"/>
    </row>
    <row r="1884" ht="15.75" customHeight="1">
      <c r="A1884" s="55"/>
      <c r="B1884" s="29"/>
      <c r="C1884" s="53"/>
      <c r="D1884" s="53"/>
      <c r="E1884" s="31"/>
      <c r="F1884" s="53"/>
      <c r="G1884" s="54"/>
    </row>
    <row r="1885" ht="15.75" customHeight="1">
      <c r="A1885" s="55"/>
      <c r="B1885" s="29"/>
      <c r="C1885" s="53"/>
      <c r="D1885" s="53"/>
      <c r="E1885" s="31"/>
      <c r="F1885" s="53"/>
      <c r="G1885" s="54"/>
    </row>
    <row r="1886" ht="15.75" customHeight="1">
      <c r="A1886" s="55"/>
      <c r="B1886" s="29"/>
      <c r="C1886" s="53"/>
      <c r="D1886" s="53"/>
      <c r="E1886" s="31"/>
      <c r="F1886" s="53"/>
      <c r="G1886" s="54"/>
    </row>
    <row r="1887" ht="15.75" customHeight="1">
      <c r="A1887" s="55"/>
      <c r="B1887" s="29"/>
      <c r="C1887" s="53"/>
      <c r="D1887" s="53"/>
      <c r="E1887" s="31"/>
      <c r="F1887" s="53"/>
      <c r="G1887" s="54"/>
    </row>
    <row r="1888" ht="15.75" customHeight="1">
      <c r="A1888" s="55"/>
      <c r="B1888" s="29"/>
      <c r="C1888" s="53"/>
      <c r="D1888" s="53"/>
      <c r="E1888" s="31"/>
      <c r="F1888" s="53"/>
      <c r="G1888" s="54"/>
    </row>
    <row r="1889" ht="15.75" customHeight="1">
      <c r="A1889" s="55"/>
      <c r="B1889" s="29"/>
      <c r="C1889" s="53"/>
      <c r="D1889" s="53"/>
      <c r="E1889" s="31"/>
      <c r="F1889" s="53"/>
      <c r="G1889" s="54"/>
    </row>
    <row r="1890" ht="15.75" customHeight="1">
      <c r="A1890" s="55"/>
      <c r="B1890" s="29"/>
      <c r="C1890" s="53"/>
      <c r="D1890" s="53"/>
      <c r="E1890" s="31"/>
      <c r="F1890" s="53"/>
      <c r="G1890" s="54"/>
    </row>
    <row r="1891" ht="15.75" customHeight="1">
      <c r="A1891" s="55"/>
      <c r="B1891" s="29"/>
      <c r="C1891" s="53"/>
      <c r="D1891" s="53"/>
      <c r="E1891" s="31"/>
      <c r="F1891" s="53"/>
      <c r="G1891" s="54"/>
    </row>
    <row r="1892" ht="15.75" customHeight="1">
      <c r="A1892" s="55"/>
      <c r="B1892" s="29"/>
      <c r="C1892" s="53"/>
      <c r="D1892" s="53"/>
      <c r="E1892" s="31"/>
      <c r="F1892" s="53"/>
      <c r="G1892" s="54"/>
    </row>
    <row r="1893" ht="15.75" customHeight="1">
      <c r="A1893" s="55"/>
      <c r="B1893" s="29"/>
      <c r="C1893" s="53"/>
      <c r="D1893" s="53"/>
      <c r="E1893" s="31"/>
      <c r="F1893" s="53"/>
      <c r="G1893" s="54"/>
    </row>
    <row r="1894" ht="15.75" customHeight="1">
      <c r="A1894" s="55"/>
      <c r="B1894" s="29"/>
      <c r="C1894" s="53"/>
      <c r="D1894" s="53"/>
      <c r="E1894" s="31"/>
      <c r="F1894" s="53"/>
      <c r="G1894" s="54"/>
    </row>
    <row r="1895" ht="15.75" customHeight="1">
      <c r="A1895" s="55"/>
      <c r="B1895" s="29"/>
      <c r="C1895" s="53"/>
      <c r="D1895" s="53"/>
      <c r="E1895" s="31"/>
      <c r="F1895" s="53"/>
      <c r="G1895" s="54"/>
    </row>
    <row r="1896" ht="15.75" customHeight="1">
      <c r="A1896" s="55"/>
      <c r="B1896" s="29"/>
      <c r="C1896" s="53"/>
      <c r="D1896" s="53"/>
      <c r="E1896" s="31"/>
      <c r="F1896" s="53"/>
      <c r="G1896" s="54"/>
    </row>
    <row r="1897" ht="15.75" customHeight="1">
      <c r="A1897" s="55"/>
      <c r="B1897" s="29"/>
      <c r="C1897" s="53"/>
      <c r="D1897" s="53"/>
      <c r="E1897" s="31"/>
      <c r="F1897" s="53"/>
      <c r="G1897" s="54"/>
    </row>
    <row r="1898" ht="15.75" customHeight="1">
      <c r="A1898" s="55"/>
      <c r="B1898" s="29"/>
      <c r="C1898" s="53"/>
      <c r="D1898" s="53"/>
      <c r="E1898" s="31"/>
      <c r="F1898" s="53"/>
      <c r="G1898" s="54"/>
    </row>
    <row r="1899" ht="15.75" customHeight="1">
      <c r="A1899" s="55"/>
      <c r="B1899" s="29"/>
      <c r="C1899" s="53"/>
      <c r="D1899" s="53"/>
      <c r="E1899" s="31"/>
      <c r="F1899" s="53"/>
      <c r="G1899" s="54"/>
    </row>
    <row r="1900" ht="15.75" customHeight="1">
      <c r="A1900" s="55"/>
      <c r="B1900" s="29"/>
      <c r="C1900" s="53"/>
      <c r="D1900" s="53"/>
      <c r="E1900" s="31"/>
      <c r="F1900" s="53"/>
      <c r="G1900" s="54"/>
    </row>
    <row r="1901" ht="15.75" customHeight="1">
      <c r="A1901" s="55"/>
      <c r="B1901" s="29"/>
      <c r="C1901" s="53"/>
      <c r="D1901" s="53"/>
      <c r="E1901" s="31"/>
      <c r="F1901" s="53"/>
      <c r="G1901" s="54"/>
    </row>
    <row r="1902" ht="15.75" customHeight="1">
      <c r="A1902" s="55"/>
      <c r="B1902" s="29"/>
      <c r="C1902" s="53"/>
      <c r="D1902" s="53"/>
      <c r="E1902" s="31"/>
      <c r="F1902" s="53"/>
      <c r="G1902" s="54"/>
    </row>
    <row r="1903" ht="15.75" customHeight="1">
      <c r="A1903" s="55"/>
      <c r="B1903" s="29"/>
      <c r="C1903" s="53"/>
      <c r="D1903" s="53"/>
      <c r="E1903" s="31"/>
      <c r="F1903" s="53"/>
      <c r="G1903" s="54"/>
    </row>
    <row r="1904" ht="15.75" customHeight="1">
      <c r="A1904" s="55"/>
      <c r="B1904" s="29"/>
      <c r="C1904" s="53"/>
      <c r="D1904" s="53"/>
      <c r="E1904" s="31"/>
      <c r="F1904" s="53"/>
      <c r="G1904" s="54"/>
    </row>
    <row r="1905" ht="15.75" customHeight="1">
      <c r="A1905" s="55"/>
      <c r="B1905" s="29"/>
      <c r="C1905" s="53"/>
      <c r="D1905" s="53"/>
      <c r="E1905" s="31"/>
      <c r="F1905" s="53"/>
      <c r="G1905" s="54"/>
    </row>
    <row r="1906" ht="15.75" customHeight="1">
      <c r="A1906" s="55"/>
      <c r="B1906" s="29"/>
      <c r="C1906" s="53"/>
      <c r="D1906" s="53"/>
      <c r="E1906" s="31"/>
      <c r="F1906" s="53"/>
      <c r="G1906" s="54"/>
    </row>
    <row r="1907" ht="15.75" customHeight="1">
      <c r="A1907" s="55"/>
      <c r="B1907" s="29"/>
      <c r="C1907" s="53"/>
      <c r="D1907" s="53"/>
      <c r="E1907" s="31"/>
      <c r="F1907" s="53"/>
      <c r="G1907" s="54"/>
    </row>
    <row r="1908" ht="15.75" customHeight="1">
      <c r="A1908" s="55"/>
      <c r="B1908" s="29"/>
      <c r="C1908" s="53"/>
      <c r="D1908" s="53"/>
      <c r="E1908" s="31"/>
      <c r="F1908" s="53"/>
      <c r="G1908" s="54"/>
    </row>
    <row r="1909" ht="15.75" customHeight="1">
      <c r="A1909" s="55"/>
      <c r="B1909" s="29"/>
      <c r="C1909" s="53"/>
      <c r="D1909" s="53"/>
      <c r="E1909" s="31"/>
      <c r="F1909" s="53"/>
      <c r="G1909" s="54"/>
    </row>
    <row r="1910" ht="15.75" customHeight="1">
      <c r="A1910" s="55"/>
      <c r="B1910" s="29"/>
      <c r="C1910" s="53"/>
      <c r="D1910" s="53"/>
      <c r="E1910" s="31"/>
      <c r="F1910" s="53"/>
      <c r="G1910" s="54"/>
    </row>
    <row r="1911" ht="15.75" customHeight="1">
      <c r="A1911" s="55"/>
      <c r="B1911" s="29"/>
      <c r="C1911" s="53"/>
      <c r="D1911" s="53"/>
      <c r="E1911" s="31"/>
      <c r="F1911" s="53"/>
      <c r="G1911" s="54"/>
    </row>
    <row r="1912" ht="15.75" customHeight="1">
      <c r="A1912" s="55"/>
      <c r="B1912" s="29"/>
      <c r="C1912" s="53"/>
      <c r="D1912" s="53"/>
      <c r="E1912" s="31"/>
      <c r="F1912" s="53"/>
      <c r="G1912" s="54"/>
    </row>
    <row r="1913" ht="15.75" customHeight="1">
      <c r="A1913" s="55"/>
      <c r="B1913" s="29"/>
      <c r="C1913" s="53"/>
      <c r="D1913" s="53"/>
      <c r="E1913" s="31"/>
      <c r="F1913" s="53"/>
      <c r="G1913" s="54"/>
    </row>
    <row r="1914" ht="15.75" customHeight="1">
      <c r="A1914" s="55"/>
      <c r="B1914" s="29"/>
      <c r="C1914" s="53"/>
      <c r="D1914" s="53"/>
      <c r="E1914" s="31"/>
      <c r="F1914" s="53"/>
      <c r="G1914" s="54"/>
    </row>
    <row r="1915" ht="15.75" customHeight="1">
      <c r="A1915" s="55"/>
      <c r="B1915" s="29"/>
      <c r="C1915" s="53"/>
      <c r="D1915" s="53"/>
      <c r="E1915" s="31"/>
      <c r="F1915" s="53"/>
      <c r="G1915" s="54"/>
    </row>
    <row r="1916" ht="15.75" customHeight="1">
      <c r="A1916" s="55"/>
      <c r="B1916" s="29"/>
      <c r="C1916" s="53"/>
      <c r="D1916" s="53"/>
      <c r="E1916" s="31"/>
      <c r="F1916" s="53"/>
      <c r="G1916" s="54"/>
    </row>
    <row r="1917" ht="15.75" customHeight="1">
      <c r="A1917" s="55"/>
      <c r="B1917" s="29"/>
      <c r="C1917" s="53"/>
      <c r="D1917" s="53"/>
      <c r="E1917" s="31"/>
      <c r="F1917" s="53"/>
      <c r="G1917" s="54"/>
    </row>
    <row r="1918" ht="15.75" customHeight="1">
      <c r="A1918" s="55"/>
      <c r="B1918" s="29"/>
      <c r="C1918" s="53"/>
      <c r="D1918" s="53"/>
      <c r="E1918" s="31"/>
      <c r="F1918" s="53"/>
      <c r="G1918" s="54"/>
    </row>
    <row r="1919" ht="15.75" customHeight="1">
      <c r="A1919" s="55"/>
      <c r="B1919" s="29"/>
      <c r="C1919" s="53"/>
      <c r="D1919" s="53"/>
      <c r="E1919" s="31"/>
      <c r="F1919" s="53"/>
      <c r="G1919" s="54"/>
    </row>
    <row r="1920" ht="15.75" customHeight="1">
      <c r="A1920" s="55"/>
      <c r="B1920" s="29"/>
      <c r="C1920" s="53"/>
      <c r="D1920" s="53"/>
      <c r="E1920" s="31"/>
      <c r="F1920" s="53"/>
      <c r="G1920" s="54"/>
    </row>
    <row r="1921" ht="15.75" customHeight="1">
      <c r="A1921" s="55"/>
      <c r="B1921" s="29"/>
      <c r="C1921" s="53"/>
      <c r="D1921" s="53"/>
      <c r="E1921" s="31"/>
      <c r="F1921" s="53"/>
      <c r="G1921" s="54"/>
    </row>
    <row r="1922" ht="15.75" customHeight="1">
      <c r="A1922" s="55"/>
      <c r="B1922" s="29"/>
      <c r="C1922" s="53"/>
      <c r="D1922" s="53"/>
      <c r="E1922" s="31"/>
      <c r="F1922" s="53"/>
      <c r="G1922" s="54"/>
    </row>
    <row r="1923" ht="15.75" customHeight="1">
      <c r="A1923" s="55"/>
      <c r="B1923" s="29"/>
      <c r="C1923" s="53"/>
      <c r="D1923" s="53"/>
      <c r="E1923" s="31"/>
      <c r="F1923" s="53"/>
      <c r="G1923" s="54"/>
    </row>
    <row r="1924" ht="15.75" customHeight="1">
      <c r="A1924" s="55"/>
      <c r="B1924" s="29"/>
      <c r="C1924" s="53"/>
      <c r="D1924" s="53"/>
      <c r="E1924" s="31"/>
      <c r="F1924" s="53"/>
      <c r="G1924" s="54"/>
    </row>
    <row r="1925" ht="15.75" customHeight="1">
      <c r="A1925" s="55"/>
      <c r="B1925" s="29"/>
      <c r="C1925" s="53"/>
      <c r="D1925" s="53"/>
      <c r="E1925" s="31"/>
      <c r="F1925" s="53"/>
      <c r="G1925" s="54"/>
    </row>
    <row r="1926" ht="15.75" customHeight="1">
      <c r="A1926" s="55"/>
      <c r="B1926" s="29"/>
      <c r="C1926" s="53"/>
      <c r="D1926" s="53"/>
      <c r="E1926" s="31"/>
      <c r="F1926" s="53"/>
      <c r="G1926" s="54"/>
    </row>
    <row r="1927" ht="15.75" customHeight="1">
      <c r="A1927" s="55"/>
      <c r="B1927" s="29"/>
      <c r="C1927" s="53"/>
      <c r="D1927" s="53"/>
      <c r="E1927" s="31"/>
      <c r="F1927" s="53"/>
      <c r="G1927" s="54"/>
    </row>
    <row r="1928" ht="15.75" customHeight="1">
      <c r="A1928" s="55"/>
      <c r="B1928" s="29"/>
      <c r="C1928" s="53"/>
      <c r="D1928" s="53"/>
      <c r="E1928" s="31"/>
      <c r="F1928" s="53"/>
      <c r="G1928" s="54"/>
    </row>
    <row r="1929" ht="15.75" customHeight="1">
      <c r="A1929" s="55"/>
      <c r="B1929" s="29"/>
      <c r="C1929" s="53"/>
      <c r="D1929" s="53"/>
      <c r="E1929" s="31"/>
      <c r="F1929" s="53"/>
      <c r="G1929" s="54"/>
    </row>
    <row r="1930" ht="15.75" customHeight="1">
      <c r="A1930" s="55"/>
      <c r="B1930" s="29"/>
      <c r="C1930" s="53"/>
      <c r="D1930" s="53"/>
      <c r="E1930" s="31"/>
      <c r="F1930" s="53"/>
      <c r="G1930" s="54"/>
    </row>
    <row r="1931" ht="15.75" customHeight="1">
      <c r="A1931" s="55"/>
      <c r="B1931" s="29"/>
      <c r="C1931" s="53"/>
      <c r="D1931" s="53"/>
      <c r="E1931" s="31"/>
      <c r="F1931" s="53"/>
      <c r="G1931" s="54"/>
    </row>
    <row r="1932" ht="15.75" customHeight="1">
      <c r="A1932" s="55"/>
      <c r="B1932" s="29"/>
      <c r="C1932" s="53"/>
      <c r="D1932" s="53"/>
      <c r="E1932" s="31"/>
      <c r="F1932" s="53"/>
      <c r="G1932" s="54"/>
    </row>
    <row r="1933" ht="15.75" customHeight="1">
      <c r="A1933" s="55"/>
      <c r="B1933" s="29"/>
      <c r="C1933" s="53"/>
      <c r="D1933" s="53"/>
      <c r="E1933" s="31"/>
      <c r="F1933" s="53"/>
      <c r="G1933" s="54"/>
    </row>
    <row r="1934" ht="15.75" customHeight="1">
      <c r="A1934" s="55"/>
      <c r="B1934" s="29"/>
      <c r="C1934" s="53"/>
      <c r="D1934" s="53"/>
      <c r="E1934" s="31"/>
      <c r="F1934" s="53"/>
      <c r="G1934" s="54"/>
    </row>
    <row r="1935" ht="15.75" customHeight="1">
      <c r="A1935" s="55"/>
      <c r="B1935" s="29"/>
      <c r="C1935" s="53"/>
      <c r="D1935" s="53"/>
      <c r="E1935" s="31"/>
      <c r="F1935" s="53"/>
      <c r="G1935" s="54"/>
    </row>
    <row r="1936" ht="15.75" customHeight="1">
      <c r="A1936" s="55"/>
      <c r="B1936" s="29"/>
      <c r="C1936" s="53"/>
      <c r="D1936" s="53"/>
      <c r="E1936" s="31"/>
      <c r="F1936" s="53"/>
      <c r="G1936" s="54"/>
    </row>
    <row r="1937" ht="15.75" customHeight="1">
      <c r="A1937" s="55"/>
      <c r="B1937" s="29"/>
      <c r="C1937" s="53"/>
      <c r="D1937" s="53"/>
      <c r="E1937" s="31"/>
      <c r="F1937" s="53"/>
      <c r="G1937" s="54"/>
    </row>
    <row r="1938" ht="15.75" customHeight="1">
      <c r="A1938" s="55"/>
      <c r="B1938" s="29"/>
      <c r="C1938" s="53"/>
      <c r="D1938" s="53"/>
      <c r="E1938" s="31"/>
      <c r="F1938" s="53"/>
      <c r="G1938" s="54"/>
    </row>
    <row r="1939" ht="15.75" customHeight="1">
      <c r="A1939" s="55"/>
      <c r="B1939" s="29"/>
      <c r="C1939" s="53"/>
      <c r="D1939" s="53"/>
      <c r="E1939" s="31"/>
      <c r="F1939" s="53"/>
      <c r="G1939" s="54"/>
    </row>
    <row r="1940" ht="15.75" customHeight="1">
      <c r="A1940" s="55"/>
      <c r="B1940" s="29"/>
      <c r="C1940" s="53"/>
      <c r="D1940" s="53"/>
      <c r="E1940" s="31"/>
      <c r="F1940" s="53"/>
      <c r="G1940" s="54"/>
    </row>
    <row r="1941" ht="15.75" customHeight="1">
      <c r="A1941" s="55"/>
      <c r="B1941" s="29"/>
      <c r="C1941" s="53"/>
      <c r="D1941" s="53"/>
      <c r="E1941" s="31"/>
      <c r="F1941" s="53"/>
      <c r="G1941" s="54"/>
    </row>
    <row r="1942" ht="15.75" customHeight="1">
      <c r="A1942" s="55"/>
      <c r="B1942" s="29"/>
      <c r="C1942" s="53"/>
      <c r="D1942" s="53"/>
      <c r="E1942" s="31"/>
      <c r="F1942" s="53"/>
      <c r="G1942" s="54"/>
    </row>
    <row r="1943" ht="15.75" customHeight="1">
      <c r="A1943" s="55"/>
      <c r="B1943" s="29"/>
      <c r="C1943" s="53"/>
      <c r="D1943" s="53"/>
      <c r="E1943" s="31"/>
      <c r="F1943" s="53"/>
      <c r="G1943" s="54"/>
    </row>
    <row r="1944" ht="15.75" customHeight="1">
      <c r="A1944" s="55"/>
      <c r="B1944" s="29"/>
      <c r="C1944" s="53"/>
      <c r="D1944" s="53"/>
      <c r="E1944" s="31"/>
      <c r="F1944" s="53"/>
      <c r="G1944" s="54"/>
    </row>
    <row r="1945" ht="15.75" customHeight="1">
      <c r="A1945" s="55"/>
      <c r="B1945" s="29"/>
      <c r="C1945" s="53"/>
      <c r="D1945" s="53"/>
      <c r="E1945" s="31"/>
      <c r="F1945" s="53"/>
      <c r="G1945" s="54"/>
    </row>
    <row r="1946" ht="15.75" customHeight="1">
      <c r="A1946" s="55"/>
      <c r="B1946" s="29"/>
      <c r="C1946" s="53"/>
      <c r="D1946" s="53"/>
      <c r="E1946" s="31"/>
      <c r="F1946" s="53"/>
      <c r="G1946" s="54"/>
    </row>
    <row r="1947" ht="15.75" customHeight="1">
      <c r="A1947" s="55"/>
      <c r="B1947" s="29"/>
      <c r="C1947" s="53"/>
      <c r="D1947" s="53"/>
      <c r="E1947" s="31"/>
      <c r="F1947" s="53"/>
      <c r="G1947" s="54"/>
    </row>
    <row r="1948" ht="15.75" customHeight="1">
      <c r="A1948" s="55"/>
      <c r="B1948" s="29"/>
      <c r="C1948" s="53"/>
      <c r="D1948" s="53"/>
      <c r="E1948" s="31"/>
      <c r="F1948" s="53"/>
      <c r="G1948" s="54"/>
    </row>
    <row r="1949" ht="15.75" customHeight="1">
      <c r="A1949" s="55"/>
      <c r="B1949" s="29"/>
      <c r="C1949" s="53"/>
      <c r="D1949" s="53"/>
      <c r="E1949" s="31"/>
      <c r="F1949" s="53"/>
      <c r="G1949" s="54"/>
    </row>
    <row r="1950" ht="15.75" customHeight="1">
      <c r="A1950" s="55"/>
      <c r="B1950" s="29"/>
      <c r="C1950" s="53"/>
      <c r="D1950" s="53"/>
      <c r="E1950" s="31"/>
      <c r="F1950" s="53"/>
      <c r="G1950" s="54"/>
    </row>
    <row r="1951" ht="15.75" customHeight="1">
      <c r="A1951" s="55"/>
      <c r="B1951" s="29"/>
      <c r="C1951" s="53"/>
      <c r="D1951" s="53"/>
      <c r="E1951" s="31"/>
      <c r="F1951" s="53"/>
      <c r="G1951" s="54"/>
    </row>
    <row r="1952" ht="15.75" customHeight="1">
      <c r="A1952" s="55"/>
      <c r="B1952" s="29"/>
      <c r="C1952" s="53"/>
      <c r="D1952" s="53"/>
      <c r="E1952" s="31"/>
      <c r="F1952" s="53"/>
      <c r="G1952" s="54"/>
    </row>
    <row r="1953" ht="15.75" customHeight="1">
      <c r="A1953" s="55"/>
      <c r="B1953" s="29"/>
      <c r="C1953" s="53"/>
      <c r="D1953" s="53"/>
      <c r="E1953" s="31"/>
      <c r="F1953" s="53"/>
      <c r="G1953" s="54"/>
    </row>
    <row r="1954" ht="15.75" customHeight="1">
      <c r="A1954" s="55"/>
      <c r="B1954" s="29"/>
      <c r="C1954" s="53"/>
      <c r="D1954" s="53"/>
      <c r="E1954" s="31"/>
      <c r="F1954" s="53"/>
      <c r="G1954" s="54"/>
    </row>
    <row r="1955" ht="15.75" customHeight="1">
      <c r="A1955" s="55"/>
      <c r="B1955" s="29"/>
      <c r="C1955" s="53"/>
      <c r="D1955" s="53"/>
      <c r="E1955" s="31"/>
      <c r="F1955" s="53"/>
      <c r="G1955" s="54"/>
    </row>
    <row r="1956" ht="15.75" customHeight="1">
      <c r="A1956" s="55"/>
      <c r="B1956" s="29"/>
      <c r="C1956" s="53"/>
      <c r="D1956" s="53"/>
      <c r="E1956" s="31"/>
      <c r="F1956" s="53"/>
      <c r="G1956" s="54"/>
    </row>
    <row r="1957" ht="15.75" customHeight="1">
      <c r="A1957" s="55"/>
      <c r="B1957" s="29"/>
      <c r="C1957" s="53"/>
      <c r="D1957" s="53"/>
      <c r="E1957" s="31"/>
      <c r="F1957" s="53"/>
      <c r="G1957" s="54"/>
    </row>
    <row r="1958" ht="15.75" customHeight="1">
      <c r="A1958" s="55"/>
      <c r="B1958" s="29"/>
      <c r="C1958" s="53"/>
      <c r="D1958" s="53"/>
      <c r="E1958" s="31"/>
      <c r="F1958" s="53"/>
      <c r="G1958" s="54"/>
    </row>
    <row r="1959" ht="15.75" customHeight="1">
      <c r="A1959" s="55"/>
      <c r="B1959" s="29"/>
      <c r="C1959" s="53"/>
      <c r="D1959" s="53"/>
      <c r="E1959" s="31"/>
      <c r="F1959" s="53"/>
      <c r="G1959" s="54"/>
    </row>
    <row r="1960" ht="15.75" customHeight="1">
      <c r="A1960" s="55"/>
      <c r="B1960" s="29"/>
      <c r="C1960" s="53"/>
      <c r="D1960" s="53"/>
      <c r="E1960" s="31"/>
      <c r="F1960" s="53"/>
      <c r="G1960" s="54"/>
    </row>
    <row r="1961" ht="15.75" customHeight="1">
      <c r="A1961" s="55"/>
      <c r="B1961" s="29"/>
      <c r="C1961" s="53"/>
      <c r="D1961" s="53"/>
      <c r="E1961" s="31"/>
      <c r="F1961" s="53"/>
      <c r="G1961" s="54"/>
    </row>
    <row r="1962" ht="15.75" customHeight="1">
      <c r="A1962" s="55"/>
      <c r="B1962" s="29"/>
      <c r="C1962" s="53"/>
      <c r="D1962" s="53"/>
      <c r="E1962" s="31"/>
      <c r="F1962" s="53"/>
      <c r="G1962" s="54"/>
    </row>
    <row r="1963" ht="15.75" customHeight="1">
      <c r="A1963" s="55"/>
      <c r="B1963" s="29"/>
      <c r="C1963" s="53"/>
      <c r="D1963" s="53"/>
      <c r="E1963" s="31"/>
      <c r="F1963" s="53"/>
      <c r="G1963" s="54"/>
    </row>
    <row r="1964" ht="15.75" customHeight="1">
      <c r="A1964" s="55"/>
      <c r="B1964" s="29"/>
      <c r="C1964" s="53"/>
      <c r="D1964" s="53"/>
      <c r="E1964" s="31"/>
      <c r="F1964" s="53"/>
      <c r="G1964" s="54"/>
    </row>
    <row r="1965" ht="15.75" customHeight="1">
      <c r="A1965" s="55"/>
      <c r="B1965" s="29"/>
      <c r="C1965" s="53"/>
      <c r="D1965" s="53"/>
      <c r="E1965" s="31"/>
      <c r="F1965" s="53"/>
      <c r="G1965" s="54"/>
    </row>
    <row r="1966" ht="15.75" customHeight="1">
      <c r="A1966" s="55"/>
      <c r="B1966" s="29"/>
      <c r="C1966" s="53"/>
      <c r="D1966" s="53"/>
      <c r="E1966" s="31"/>
      <c r="F1966" s="53"/>
      <c r="G1966" s="54"/>
    </row>
    <row r="1967" ht="15.75" customHeight="1">
      <c r="A1967" s="55"/>
      <c r="B1967" s="29"/>
      <c r="C1967" s="53"/>
      <c r="D1967" s="53"/>
      <c r="E1967" s="31"/>
      <c r="F1967" s="53"/>
      <c r="G1967" s="54"/>
    </row>
    <row r="1968" ht="15.75" customHeight="1">
      <c r="A1968" s="55"/>
      <c r="B1968" s="29"/>
      <c r="C1968" s="53"/>
      <c r="D1968" s="53"/>
      <c r="E1968" s="31"/>
      <c r="F1968" s="53"/>
      <c r="G1968" s="54"/>
    </row>
    <row r="1969" ht="15.75" customHeight="1">
      <c r="A1969" s="55"/>
      <c r="B1969" s="29"/>
      <c r="C1969" s="53"/>
      <c r="D1969" s="53"/>
      <c r="E1969" s="31"/>
      <c r="F1969" s="53"/>
      <c r="G1969" s="54"/>
    </row>
    <row r="1970" ht="15.75" customHeight="1">
      <c r="A1970" s="55"/>
      <c r="B1970" s="29"/>
      <c r="C1970" s="53"/>
      <c r="D1970" s="53"/>
      <c r="E1970" s="31"/>
      <c r="F1970" s="53"/>
      <c r="G1970" s="54"/>
    </row>
    <row r="1971" ht="15.75" customHeight="1">
      <c r="A1971" s="55"/>
      <c r="B1971" s="29"/>
      <c r="C1971" s="53"/>
      <c r="D1971" s="53"/>
      <c r="E1971" s="31"/>
      <c r="F1971" s="53"/>
      <c r="G1971" s="54"/>
    </row>
    <row r="1972" ht="15.75" customHeight="1">
      <c r="A1972" s="55"/>
      <c r="B1972" s="29"/>
      <c r="C1972" s="53"/>
      <c r="D1972" s="53"/>
      <c r="E1972" s="31"/>
      <c r="F1972" s="53"/>
      <c r="G1972" s="54"/>
    </row>
    <row r="1973" ht="15.75" customHeight="1">
      <c r="A1973" s="55"/>
      <c r="B1973" s="29"/>
      <c r="C1973" s="53"/>
      <c r="D1973" s="53"/>
      <c r="E1973" s="31"/>
      <c r="F1973" s="53"/>
      <c r="G1973" s="54"/>
    </row>
    <row r="1974" ht="15.75" customHeight="1">
      <c r="A1974" s="55"/>
      <c r="B1974" s="29"/>
      <c r="C1974" s="53"/>
      <c r="D1974" s="53"/>
      <c r="E1974" s="31"/>
      <c r="F1974" s="53"/>
      <c r="G1974" s="54"/>
    </row>
    <row r="1975" ht="15.75" customHeight="1">
      <c r="A1975" s="55"/>
      <c r="B1975" s="29"/>
      <c r="C1975" s="53"/>
      <c r="D1975" s="53"/>
      <c r="E1975" s="31"/>
      <c r="F1975" s="53"/>
      <c r="G1975" s="54"/>
    </row>
    <row r="1976" ht="15.75" customHeight="1">
      <c r="A1976" s="55"/>
      <c r="B1976" s="29"/>
      <c r="C1976" s="53"/>
      <c r="D1976" s="53"/>
      <c r="E1976" s="31"/>
      <c r="F1976" s="53"/>
      <c r="G1976" s="54"/>
    </row>
    <row r="1977" ht="15.75" customHeight="1">
      <c r="A1977" s="55"/>
      <c r="B1977" s="29"/>
      <c r="C1977" s="53"/>
      <c r="D1977" s="53"/>
      <c r="E1977" s="31"/>
      <c r="F1977" s="53"/>
      <c r="G1977" s="54"/>
    </row>
    <row r="1978" ht="15.75" customHeight="1">
      <c r="A1978" s="55"/>
      <c r="B1978" s="29"/>
      <c r="C1978" s="53"/>
      <c r="D1978" s="53"/>
      <c r="E1978" s="31"/>
      <c r="F1978" s="53"/>
      <c r="G1978" s="54"/>
    </row>
    <row r="1979" ht="15.75" customHeight="1">
      <c r="A1979" s="55"/>
      <c r="B1979" s="29"/>
      <c r="C1979" s="53"/>
      <c r="D1979" s="53"/>
      <c r="E1979" s="31"/>
      <c r="F1979" s="53"/>
      <c r="G1979" s="54"/>
    </row>
    <row r="1980" ht="15.75" customHeight="1">
      <c r="A1980" s="55"/>
      <c r="B1980" s="29"/>
      <c r="C1980" s="53"/>
      <c r="D1980" s="53"/>
      <c r="E1980" s="31"/>
      <c r="F1980" s="53"/>
      <c r="G1980" s="54"/>
    </row>
    <row r="1981" ht="15.75" customHeight="1">
      <c r="A1981" s="55"/>
      <c r="B1981" s="29"/>
      <c r="C1981" s="53"/>
      <c r="D1981" s="53"/>
      <c r="E1981" s="31"/>
      <c r="F1981" s="53"/>
      <c r="G1981" s="54"/>
    </row>
    <row r="1982" ht="15.75" customHeight="1">
      <c r="A1982" s="55"/>
      <c r="B1982" s="29"/>
      <c r="C1982" s="53"/>
      <c r="D1982" s="53"/>
      <c r="E1982" s="31"/>
      <c r="F1982" s="53"/>
      <c r="G1982" s="54"/>
    </row>
    <row r="1983" ht="15.75" customHeight="1">
      <c r="A1983" s="55"/>
      <c r="B1983" s="29"/>
      <c r="C1983" s="53"/>
      <c r="D1983" s="53"/>
      <c r="E1983" s="31"/>
      <c r="F1983" s="53"/>
      <c r="G1983" s="54"/>
    </row>
    <row r="1984" ht="15.75" customHeight="1">
      <c r="A1984" s="55"/>
      <c r="B1984" s="29"/>
      <c r="C1984" s="53"/>
      <c r="D1984" s="53"/>
      <c r="E1984" s="31"/>
      <c r="F1984" s="53"/>
      <c r="G1984" s="54"/>
    </row>
    <row r="1985" ht="15.75" customHeight="1">
      <c r="A1985" s="55"/>
      <c r="B1985" s="29"/>
      <c r="C1985" s="53"/>
      <c r="D1985" s="53"/>
      <c r="E1985" s="31"/>
      <c r="F1985" s="53"/>
      <c r="G1985" s="54"/>
    </row>
    <row r="1986" ht="15.75" customHeight="1">
      <c r="A1986" s="55"/>
      <c r="B1986" s="29"/>
      <c r="C1986" s="53"/>
      <c r="D1986" s="53"/>
      <c r="E1986" s="31"/>
      <c r="F1986" s="53"/>
      <c r="G1986" s="54"/>
    </row>
    <row r="1987" ht="15.75" customHeight="1">
      <c r="A1987" s="55"/>
      <c r="B1987" s="29"/>
      <c r="C1987" s="53"/>
      <c r="D1987" s="53"/>
      <c r="E1987" s="31"/>
      <c r="F1987" s="53"/>
      <c r="G1987" s="54"/>
    </row>
    <row r="1988" ht="15.75" customHeight="1">
      <c r="A1988" s="55"/>
      <c r="B1988" s="29"/>
      <c r="C1988" s="53"/>
      <c r="D1988" s="53"/>
      <c r="E1988" s="31"/>
      <c r="F1988" s="53"/>
      <c r="G1988" s="54"/>
    </row>
    <row r="1989" ht="15.75" customHeight="1">
      <c r="A1989" s="55"/>
      <c r="B1989" s="29"/>
      <c r="C1989" s="53"/>
      <c r="D1989" s="53"/>
      <c r="E1989" s="31"/>
      <c r="F1989" s="53"/>
      <c r="G1989" s="54"/>
    </row>
    <row r="1990" ht="15.75" customHeight="1">
      <c r="A1990" s="55"/>
      <c r="B1990" s="29"/>
      <c r="C1990" s="53"/>
      <c r="D1990" s="53"/>
      <c r="E1990" s="31"/>
      <c r="F1990" s="53"/>
      <c r="G1990" s="54"/>
    </row>
    <row r="1991" ht="15.75" customHeight="1">
      <c r="A1991" s="55"/>
      <c r="B1991" s="29"/>
      <c r="C1991" s="53"/>
      <c r="D1991" s="53"/>
      <c r="E1991" s="31"/>
      <c r="F1991" s="53"/>
      <c r="G1991" s="54"/>
    </row>
    <row r="1992" ht="15.75" customHeight="1">
      <c r="A1992" s="55"/>
      <c r="B1992" s="29"/>
      <c r="C1992" s="53"/>
      <c r="D1992" s="53"/>
      <c r="E1992" s="31"/>
      <c r="F1992" s="53"/>
      <c r="G1992" s="54"/>
    </row>
    <row r="1993" ht="15.75" customHeight="1">
      <c r="A1993" s="55"/>
      <c r="B1993" s="29"/>
      <c r="C1993" s="53"/>
      <c r="D1993" s="53"/>
      <c r="E1993" s="31"/>
      <c r="F1993" s="53"/>
      <c r="G1993" s="54"/>
    </row>
    <row r="1994" ht="15.75" customHeight="1">
      <c r="A1994" s="55"/>
      <c r="B1994" s="29"/>
      <c r="C1994" s="53"/>
      <c r="D1994" s="53"/>
      <c r="E1994" s="31"/>
      <c r="F1994" s="53"/>
      <c r="G1994" s="54"/>
    </row>
    <row r="1995" ht="15.75" customHeight="1">
      <c r="A1995" s="55"/>
      <c r="B1995" s="29"/>
      <c r="C1995" s="53"/>
      <c r="D1995" s="53"/>
      <c r="E1995" s="31"/>
      <c r="F1995" s="53"/>
      <c r="G1995" s="54"/>
    </row>
    <row r="1996" ht="15.75" customHeight="1">
      <c r="A1996" s="55"/>
      <c r="B1996" s="29"/>
      <c r="C1996" s="53"/>
      <c r="D1996" s="53"/>
      <c r="E1996" s="31"/>
      <c r="F1996" s="53"/>
      <c r="G1996" s="54"/>
    </row>
    <row r="1997" ht="15.75" customHeight="1">
      <c r="A1997" s="55"/>
      <c r="B1997" s="29"/>
      <c r="C1997" s="53"/>
      <c r="D1997" s="53"/>
      <c r="E1997" s="31"/>
      <c r="F1997" s="53"/>
      <c r="G1997" s="54"/>
    </row>
    <row r="1998" ht="15.75" customHeight="1">
      <c r="A1998" s="55"/>
      <c r="B1998" s="29"/>
      <c r="C1998" s="53"/>
      <c r="D1998" s="53"/>
      <c r="E1998" s="31"/>
      <c r="F1998" s="53"/>
      <c r="G1998" s="54"/>
    </row>
    <row r="1999" ht="15.75" customHeight="1">
      <c r="A1999" s="55"/>
      <c r="B1999" s="29"/>
      <c r="C1999" s="53"/>
      <c r="D1999" s="53"/>
      <c r="E1999" s="31"/>
      <c r="F1999" s="53"/>
      <c r="G1999" s="54"/>
    </row>
    <row r="2000" ht="15.75" customHeight="1">
      <c r="A2000" s="55"/>
      <c r="B2000" s="29"/>
      <c r="C2000" s="53"/>
      <c r="D2000" s="53"/>
      <c r="E2000" s="31"/>
      <c r="F2000" s="53"/>
      <c r="G2000" s="54"/>
    </row>
    <row r="2001" ht="15.75" customHeight="1">
      <c r="A2001" s="55"/>
      <c r="B2001" s="29"/>
      <c r="C2001" s="53"/>
      <c r="D2001" s="53"/>
      <c r="E2001" s="31"/>
      <c r="F2001" s="53"/>
      <c r="G2001" s="54"/>
    </row>
    <row r="2002" ht="15.75" customHeight="1">
      <c r="A2002" s="55"/>
      <c r="B2002" s="29"/>
      <c r="C2002" s="53"/>
      <c r="D2002" s="53"/>
      <c r="E2002" s="31"/>
      <c r="F2002" s="53"/>
      <c r="G2002" s="54"/>
    </row>
    <row r="2003" ht="15.75" customHeight="1">
      <c r="A2003" s="55"/>
      <c r="B2003" s="29"/>
      <c r="C2003" s="53"/>
      <c r="D2003" s="53"/>
      <c r="E2003" s="31"/>
      <c r="F2003" s="53"/>
      <c r="G2003" s="54"/>
    </row>
    <row r="2004" ht="15.75" customHeight="1">
      <c r="A2004" s="55"/>
      <c r="B2004" s="29"/>
      <c r="C2004" s="53"/>
      <c r="D2004" s="53"/>
      <c r="E2004" s="31"/>
      <c r="F2004" s="53"/>
      <c r="G2004" s="54"/>
    </row>
    <row r="2005" ht="15.75" customHeight="1">
      <c r="A2005" s="55"/>
      <c r="B2005" s="29"/>
      <c r="C2005" s="53"/>
      <c r="D2005" s="53"/>
      <c r="E2005" s="31"/>
      <c r="F2005" s="53"/>
      <c r="G2005" s="54"/>
    </row>
    <row r="2006" ht="15.75" customHeight="1">
      <c r="A2006" s="55"/>
      <c r="B2006" s="29"/>
      <c r="C2006" s="53"/>
      <c r="D2006" s="53"/>
      <c r="E2006" s="31"/>
      <c r="F2006" s="53"/>
      <c r="G2006" s="54"/>
    </row>
    <row r="2007" ht="15.75" customHeight="1">
      <c r="A2007" s="55"/>
      <c r="B2007" s="29"/>
      <c r="C2007" s="53"/>
      <c r="D2007" s="53"/>
      <c r="E2007" s="31"/>
      <c r="F2007" s="53"/>
      <c r="G2007" s="54"/>
    </row>
    <row r="2008" ht="15.75" customHeight="1">
      <c r="A2008" s="55"/>
      <c r="B2008" s="29"/>
      <c r="C2008" s="53"/>
      <c r="D2008" s="53"/>
      <c r="E2008" s="31"/>
      <c r="F2008" s="53"/>
      <c r="G2008" s="54"/>
    </row>
    <row r="2009" ht="15.75" customHeight="1">
      <c r="A2009" s="55"/>
      <c r="B2009" s="29"/>
      <c r="C2009" s="53"/>
      <c r="D2009" s="53"/>
      <c r="E2009" s="31"/>
      <c r="F2009" s="53"/>
      <c r="G2009" s="54"/>
    </row>
    <row r="2010" ht="15.75" customHeight="1">
      <c r="A2010" s="55"/>
      <c r="B2010" s="29"/>
      <c r="C2010" s="53"/>
      <c r="D2010" s="53"/>
      <c r="E2010" s="31"/>
      <c r="F2010" s="53"/>
      <c r="G2010" s="54"/>
    </row>
    <row r="2011" ht="15.75" customHeight="1">
      <c r="A2011" s="55"/>
      <c r="B2011" s="29"/>
      <c r="C2011" s="53"/>
      <c r="D2011" s="53"/>
      <c r="E2011" s="31"/>
      <c r="F2011" s="53"/>
      <c r="G2011" s="54"/>
    </row>
    <row r="2012" ht="15.75" customHeight="1">
      <c r="A2012" s="55"/>
      <c r="B2012" s="29"/>
      <c r="C2012" s="53"/>
      <c r="D2012" s="53"/>
      <c r="E2012" s="31"/>
      <c r="F2012" s="53"/>
      <c r="G2012" s="54"/>
    </row>
    <row r="2013" ht="15.75" customHeight="1">
      <c r="A2013" s="55"/>
      <c r="B2013" s="29"/>
      <c r="C2013" s="53"/>
      <c r="D2013" s="53"/>
      <c r="E2013" s="31"/>
      <c r="F2013" s="53"/>
      <c r="G2013" s="54"/>
    </row>
    <row r="2014" ht="15.75" customHeight="1">
      <c r="A2014" s="55"/>
      <c r="B2014" s="29"/>
      <c r="C2014" s="53"/>
      <c r="D2014" s="53"/>
      <c r="E2014" s="31"/>
      <c r="F2014" s="53"/>
      <c r="G2014" s="54"/>
    </row>
    <row r="2015" ht="15.75" customHeight="1">
      <c r="A2015" s="55"/>
      <c r="B2015" s="29"/>
      <c r="C2015" s="53"/>
      <c r="D2015" s="53"/>
      <c r="E2015" s="31"/>
      <c r="F2015" s="53"/>
      <c r="G2015" s="54"/>
    </row>
    <row r="2016" ht="15.75" customHeight="1">
      <c r="A2016" s="55"/>
      <c r="B2016" s="29"/>
      <c r="C2016" s="53"/>
      <c r="D2016" s="53"/>
      <c r="E2016" s="31"/>
      <c r="F2016" s="53"/>
      <c r="G2016" s="54"/>
    </row>
    <row r="2017" ht="15.75" customHeight="1">
      <c r="A2017" s="55"/>
      <c r="B2017" s="29"/>
      <c r="C2017" s="53"/>
      <c r="D2017" s="53"/>
      <c r="E2017" s="31"/>
      <c r="F2017" s="53"/>
      <c r="G2017" s="54"/>
    </row>
    <row r="2018" ht="15.75" customHeight="1">
      <c r="A2018" s="55"/>
      <c r="B2018" s="29"/>
      <c r="C2018" s="53"/>
      <c r="D2018" s="53"/>
      <c r="E2018" s="31"/>
      <c r="F2018" s="53"/>
      <c r="G2018" s="54"/>
    </row>
    <row r="2019" ht="15.75" customHeight="1">
      <c r="A2019" s="55"/>
      <c r="B2019" s="29"/>
      <c r="C2019" s="53"/>
      <c r="D2019" s="53"/>
      <c r="E2019" s="31"/>
      <c r="F2019" s="53"/>
      <c r="G2019" s="54"/>
    </row>
    <row r="2020" ht="15.75" customHeight="1">
      <c r="A2020" s="55"/>
      <c r="B2020" s="29"/>
      <c r="C2020" s="53"/>
      <c r="D2020" s="53"/>
      <c r="E2020" s="31"/>
      <c r="F2020" s="53"/>
      <c r="G2020" s="54"/>
    </row>
    <row r="2021" ht="15.75" customHeight="1">
      <c r="A2021" s="55"/>
      <c r="B2021" s="29"/>
      <c r="C2021" s="53"/>
      <c r="D2021" s="53"/>
      <c r="E2021" s="31"/>
      <c r="F2021" s="53"/>
      <c r="G2021" s="54"/>
    </row>
    <row r="2022" ht="15.75" customHeight="1">
      <c r="A2022" s="55"/>
      <c r="B2022" s="29"/>
      <c r="C2022" s="53"/>
      <c r="D2022" s="53"/>
      <c r="E2022" s="31"/>
      <c r="F2022" s="53"/>
      <c r="G2022" s="54"/>
    </row>
    <row r="2023" ht="15.75" customHeight="1">
      <c r="A2023" s="55"/>
      <c r="B2023" s="29"/>
      <c r="C2023" s="53"/>
      <c r="D2023" s="53"/>
      <c r="E2023" s="31"/>
      <c r="F2023" s="53"/>
      <c r="G2023" s="54"/>
    </row>
    <row r="2024" ht="15.75" customHeight="1">
      <c r="A2024" s="55"/>
      <c r="B2024" s="29"/>
      <c r="C2024" s="53"/>
      <c r="D2024" s="53"/>
      <c r="E2024" s="31"/>
      <c r="F2024" s="53"/>
      <c r="G2024" s="54"/>
    </row>
    <row r="2025" ht="15.75" customHeight="1">
      <c r="A2025" s="55"/>
      <c r="B2025" s="29"/>
      <c r="C2025" s="53"/>
      <c r="D2025" s="53"/>
      <c r="E2025" s="31"/>
      <c r="F2025" s="53"/>
      <c r="G2025" s="54"/>
    </row>
    <row r="2026" ht="15.75" customHeight="1">
      <c r="A2026" s="55"/>
      <c r="B2026" s="29"/>
      <c r="C2026" s="53"/>
      <c r="D2026" s="53"/>
      <c r="E2026" s="31"/>
      <c r="F2026" s="53"/>
      <c r="G2026" s="54"/>
    </row>
    <row r="2027" ht="15.75" customHeight="1">
      <c r="A2027" s="55"/>
      <c r="B2027" s="29"/>
      <c r="C2027" s="53"/>
      <c r="D2027" s="53"/>
      <c r="E2027" s="31"/>
      <c r="F2027" s="53"/>
      <c r="G2027" s="54"/>
    </row>
    <row r="2028" ht="15.75" customHeight="1">
      <c r="A2028" s="55"/>
      <c r="B2028" s="29"/>
      <c r="C2028" s="53"/>
      <c r="D2028" s="53"/>
      <c r="E2028" s="31"/>
      <c r="F2028" s="53"/>
      <c r="G2028" s="54"/>
    </row>
    <row r="2029" ht="15.75" customHeight="1">
      <c r="A2029" s="55"/>
      <c r="B2029" s="29"/>
      <c r="C2029" s="53"/>
      <c r="D2029" s="53"/>
      <c r="E2029" s="31"/>
      <c r="F2029" s="53"/>
      <c r="G2029" s="54"/>
    </row>
    <row r="2030" ht="15.75" customHeight="1">
      <c r="A2030" s="55"/>
      <c r="B2030" s="29"/>
      <c r="C2030" s="53"/>
      <c r="D2030" s="53"/>
      <c r="E2030" s="31"/>
      <c r="F2030" s="53"/>
      <c r="G2030" s="54"/>
    </row>
    <row r="2031" ht="15.75" customHeight="1">
      <c r="A2031" s="55"/>
      <c r="B2031" s="29"/>
      <c r="C2031" s="53"/>
      <c r="D2031" s="53"/>
      <c r="E2031" s="31"/>
      <c r="F2031" s="53"/>
      <c r="G2031" s="54"/>
    </row>
    <row r="2032" ht="15.75" customHeight="1">
      <c r="A2032" s="55"/>
      <c r="B2032" s="29"/>
      <c r="C2032" s="53"/>
      <c r="D2032" s="53"/>
      <c r="E2032" s="31"/>
      <c r="F2032" s="53"/>
      <c r="G2032" s="54"/>
    </row>
    <row r="2033" ht="15.75" customHeight="1">
      <c r="A2033" s="55"/>
      <c r="B2033" s="29"/>
      <c r="C2033" s="53"/>
      <c r="D2033" s="53"/>
      <c r="E2033" s="31"/>
      <c r="F2033" s="53"/>
      <c r="G2033" s="54"/>
    </row>
    <row r="2034" ht="15.75" customHeight="1">
      <c r="A2034" s="55"/>
      <c r="B2034" s="29"/>
      <c r="C2034" s="53"/>
      <c r="D2034" s="53"/>
      <c r="E2034" s="31"/>
      <c r="F2034" s="53"/>
      <c r="G2034" s="54"/>
    </row>
    <row r="2035" ht="15.75" customHeight="1">
      <c r="A2035" s="55"/>
      <c r="B2035" s="29"/>
      <c r="C2035" s="53"/>
      <c r="D2035" s="53"/>
      <c r="E2035" s="31"/>
      <c r="F2035" s="53"/>
      <c r="G2035" s="54"/>
    </row>
    <row r="2036" ht="15.75" customHeight="1">
      <c r="A2036" s="55"/>
      <c r="B2036" s="29"/>
      <c r="C2036" s="53"/>
      <c r="D2036" s="53"/>
      <c r="E2036" s="31"/>
      <c r="F2036" s="53"/>
      <c r="G2036" s="54"/>
    </row>
    <row r="2037" ht="15.75" customHeight="1">
      <c r="A2037" s="55"/>
      <c r="B2037" s="29"/>
      <c r="C2037" s="53"/>
      <c r="D2037" s="53"/>
      <c r="E2037" s="31"/>
      <c r="F2037" s="53"/>
      <c r="G2037" s="54"/>
    </row>
    <row r="2038" ht="15.75" customHeight="1">
      <c r="A2038" s="55"/>
      <c r="B2038" s="29"/>
      <c r="C2038" s="53"/>
      <c r="D2038" s="53"/>
      <c r="E2038" s="31"/>
      <c r="F2038" s="53"/>
      <c r="G2038" s="54"/>
    </row>
    <row r="2039" ht="15.75" customHeight="1">
      <c r="A2039" s="55"/>
      <c r="B2039" s="29"/>
      <c r="C2039" s="53"/>
      <c r="D2039" s="53"/>
      <c r="E2039" s="31"/>
      <c r="F2039" s="53"/>
      <c r="G2039" s="54"/>
    </row>
    <row r="2040" ht="15.75" customHeight="1">
      <c r="A2040" s="55"/>
      <c r="B2040" s="29"/>
      <c r="C2040" s="53"/>
      <c r="D2040" s="53"/>
      <c r="E2040" s="31"/>
      <c r="F2040" s="53"/>
      <c r="G2040" s="54"/>
    </row>
    <row r="2041" ht="15.75" customHeight="1">
      <c r="A2041" s="55"/>
      <c r="B2041" s="29"/>
      <c r="C2041" s="53"/>
      <c r="D2041" s="53"/>
      <c r="E2041" s="31"/>
      <c r="F2041" s="53"/>
      <c r="G2041" s="54"/>
    </row>
    <row r="2042" ht="15.75" customHeight="1">
      <c r="A2042" s="55"/>
      <c r="B2042" s="29"/>
      <c r="C2042" s="53"/>
      <c r="D2042" s="53"/>
      <c r="E2042" s="31"/>
      <c r="F2042" s="53"/>
      <c r="G2042" s="54"/>
    </row>
    <row r="2043" ht="15.75" customHeight="1">
      <c r="A2043" s="55"/>
      <c r="B2043" s="29"/>
      <c r="C2043" s="53"/>
      <c r="D2043" s="53"/>
      <c r="E2043" s="31"/>
      <c r="F2043" s="53"/>
      <c r="G2043" s="54"/>
    </row>
    <row r="2044" ht="15.75" customHeight="1">
      <c r="A2044" s="55"/>
      <c r="B2044" s="29"/>
      <c r="C2044" s="53"/>
      <c r="D2044" s="53"/>
      <c r="E2044" s="31"/>
      <c r="F2044" s="53"/>
      <c r="G2044" s="54"/>
    </row>
    <row r="2045" ht="15.75" customHeight="1">
      <c r="A2045" s="55"/>
      <c r="B2045" s="29"/>
      <c r="C2045" s="53"/>
      <c r="D2045" s="53"/>
      <c r="E2045" s="31"/>
      <c r="F2045" s="53"/>
      <c r="G2045" s="54"/>
    </row>
    <row r="2046" ht="15.75" customHeight="1">
      <c r="A2046" s="55"/>
      <c r="B2046" s="29"/>
      <c r="C2046" s="53"/>
      <c r="D2046" s="53"/>
      <c r="E2046" s="31"/>
      <c r="F2046" s="53"/>
      <c r="G2046" s="54"/>
    </row>
    <row r="2047" ht="15.75" customHeight="1">
      <c r="A2047" s="55"/>
      <c r="B2047" s="29"/>
      <c r="C2047" s="53"/>
      <c r="D2047" s="53"/>
      <c r="E2047" s="31"/>
      <c r="F2047" s="53"/>
      <c r="G2047" s="54"/>
    </row>
    <row r="2048" ht="15.75" customHeight="1">
      <c r="A2048" s="55"/>
      <c r="B2048" s="29"/>
      <c r="C2048" s="53"/>
      <c r="D2048" s="53"/>
      <c r="E2048" s="31"/>
      <c r="F2048" s="53"/>
      <c r="G2048" s="54"/>
    </row>
    <row r="2049" ht="15.75" customHeight="1">
      <c r="A2049" s="55"/>
      <c r="B2049" s="29"/>
      <c r="C2049" s="53"/>
      <c r="D2049" s="53"/>
      <c r="E2049" s="31"/>
      <c r="F2049" s="53"/>
      <c r="G2049" s="54"/>
    </row>
    <row r="2050" ht="15.75" customHeight="1">
      <c r="A2050" s="55"/>
      <c r="B2050" s="29"/>
      <c r="C2050" s="53"/>
      <c r="D2050" s="53"/>
      <c r="E2050" s="31"/>
      <c r="F2050" s="53"/>
      <c r="G2050" s="54"/>
    </row>
    <row r="2051" ht="15.75" customHeight="1">
      <c r="A2051" s="55"/>
      <c r="B2051" s="29"/>
      <c r="C2051" s="53"/>
      <c r="D2051" s="53"/>
      <c r="E2051" s="31"/>
      <c r="F2051" s="53"/>
      <c r="G2051" s="54"/>
    </row>
    <row r="2052" ht="15.75" customHeight="1">
      <c r="A2052" s="55"/>
      <c r="B2052" s="29"/>
      <c r="C2052" s="53"/>
      <c r="D2052" s="53"/>
      <c r="E2052" s="31"/>
      <c r="F2052" s="53"/>
      <c r="G2052" s="54"/>
    </row>
    <row r="2053" ht="15.75" customHeight="1">
      <c r="A2053" s="55"/>
      <c r="B2053" s="29"/>
      <c r="C2053" s="53"/>
      <c r="D2053" s="53"/>
      <c r="E2053" s="31"/>
      <c r="F2053" s="53"/>
      <c r="G2053" s="54"/>
    </row>
    <row r="2054" ht="15.75" customHeight="1">
      <c r="A2054" s="55"/>
      <c r="B2054" s="29"/>
      <c r="C2054" s="53"/>
      <c r="D2054" s="53"/>
      <c r="E2054" s="31"/>
      <c r="F2054" s="53"/>
      <c r="G2054" s="54"/>
    </row>
    <row r="2055" ht="15.75" customHeight="1">
      <c r="A2055" s="55"/>
      <c r="B2055" s="29"/>
      <c r="C2055" s="53"/>
      <c r="D2055" s="53"/>
      <c r="E2055" s="31"/>
      <c r="F2055" s="53"/>
      <c r="G2055" s="54"/>
    </row>
    <row r="2056" ht="15.75" customHeight="1">
      <c r="A2056" s="55"/>
      <c r="B2056" s="29"/>
      <c r="C2056" s="53"/>
      <c r="D2056" s="53"/>
      <c r="E2056" s="31"/>
      <c r="F2056" s="53"/>
      <c r="G2056" s="54"/>
    </row>
    <row r="2057" ht="15.75" customHeight="1">
      <c r="A2057" s="55"/>
      <c r="B2057" s="29"/>
      <c r="C2057" s="53"/>
      <c r="D2057" s="53"/>
      <c r="E2057" s="31"/>
      <c r="F2057" s="53"/>
      <c r="G2057" s="54"/>
    </row>
    <row r="2058" ht="15.75" customHeight="1">
      <c r="A2058" s="55"/>
      <c r="B2058" s="29"/>
      <c r="C2058" s="53"/>
      <c r="D2058" s="53"/>
      <c r="E2058" s="31"/>
      <c r="F2058" s="53"/>
      <c r="G2058" s="54"/>
    </row>
    <row r="2059" ht="15.75" customHeight="1">
      <c r="A2059" s="55"/>
      <c r="B2059" s="29"/>
      <c r="C2059" s="53"/>
      <c r="D2059" s="53"/>
      <c r="E2059" s="31"/>
      <c r="F2059" s="53"/>
      <c r="G2059" s="54"/>
    </row>
    <row r="2060" ht="15.75" customHeight="1">
      <c r="A2060" s="55"/>
      <c r="B2060" s="29"/>
      <c r="C2060" s="53"/>
      <c r="D2060" s="53"/>
      <c r="E2060" s="31"/>
      <c r="F2060" s="53"/>
      <c r="G2060" s="54"/>
    </row>
    <row r="2061" ht="15.75" customHeight="1">
      <c r="A2061" s="55"/>
      <c r="B2061" s="29"/>
      <c r="C2061" s="53"/>
      <c r="D2061" s="53"/>
      <c r="E2061" s="31"/>
      <c r="F2061" s="53"/>
      <c r="G2061" s="54"/>
    </row>
    <row r="2062" ht="15.75" customHeight="1">
      <c r="A2062" s="55"/>
      <c r="B2062" s="29"/>
      <c r="C2062" s="53"/>
      <c r="D2062" s="53"/>
      <c r="E2062" s="31"/>
      <c r="F2062" s="53"/>
      <c r="G2062" s="54"/>
    </row>
    <row r="2063" ht="15.75" customHeight="1">
      <c r="A2063" s="55"/>
      <c r="B2063" s="29"/>
      <c r="C2063" s="53"/>
      <c r="D2063" s="53"/>
      <c r="E2063" s="31"/>
      <c r="F2063" s="53"/>
      <c r="G2063" s="54"/>
    </row>
    <row r="2064" ht="15.75" customHeight="1">
      <c r="A2064" s="55"/>
      <c r="B2064" s="29"/>
      <c r="C2064" s="53"/>
      <c r="D2064" s="53"/>
      <c r="E2064" s="31"/>
      <c r="F2064" s="53"/>
      <c r="G2064" s="54"/>
    </row>
    <row r="2065" ht="15.75" customHeight="1">
      <c r="A2065" s="55"/>
      <c r="B2065" s="29"/>
      <c r="C2065" s="53"/>
      <c r="D2065" s="53"/>
      <c r="E2065" s="31"/>
      <c r="F2065" s="53"/>
      <c r="G2065" s="54"/>
    </row>
    <row r="2066" ht="15.75" customHeight="1">
      <c r="A2066" s="55"/>
      <c r="B2066" s="29"/>
      <c r="C2066" s="53"/>
      <c r="D2066" s="53"/>
      <c r="E2066" s="31"/>
      <c r="F2066" s="53"/>
      <c r="G2066" s="54"/>
    </row>
    <row r="2067" ht="15.75" customHeight="1">
      <c r="A2067" s="55"/>
      <c r="B2067" s="29"/>
      <c r="C2067" s="53"/>
      <c r="D2067" s="53"/>
      <c r="E2067" s="31"/>
      <c r="F2067" s="53"/>
      <c r="G2067" s="54"/>
    </row>
    <row r="2068" ht="15.75" customHeight="1">
      <c r="A2068" s="55"/>
      <c r="B2068" s="29"/>
      <c r="C2068" s="53"/>
      <c r="D2068" s="53"/>
      <c r="E2068" s="31"/>
      <c r="F2068" s="53"/>
      <c r="G2068" s="54"/>
    </row>
    <row r="2069" ht="15.75" customHeight="1">
      <c r="A2069" s="55"/>
      <c r="B2069" s="29"/>
      <c r="C2069" s="53"/>
      <c r="D2069" s="53"/>
      <c r="E2069" s="31"/>
      <c r="F2069" s="53"/>
      <c r="G2069" s="54"/>
    </row>
    <row r="2070" ht="15.75" customHeight="1">
      <c r="A2070" s="55"/>
      <c r="B2070" s="29"/>
      <c r="C2070" s="53"/>
      <c r="D2070" s="53"/>
      <c r="E2070" s="31"/>
      <c r="F2070" s="53"/>
      <c r="G2070" s="54"/>
    </row>
    <row r="2071" ht="15.75" customHeight="1">
      <c r="A2071" s="55"/>
      <c r="B2071" s="29"/>
      <c r="C2071" s="53"/>
      <c r="D2071" s="53"/>
      <c r="E2071" s="31"/>
      <c r="F2071" s="53"/>
      <c r="G2071" s="54"/>
    </row>
    <row r="2072" ht="15.75" customHeight="1">
      <c r="A2072" s="55"/>
      <c r="B2072" s="29"/>
      <c r="C2072" s="53"/>
      <c r="D2072" s="53"/>
      <c r="E2072" s="31"/>
      <c r="F2072" s="53"/>
      <c r="G2072" s="54"/>
    </row>
    <row r="2073" ht="15.75" customHeight="1">
      <c r="A2073" s="55"/>
      <c r="B2073" s="29"/>
      <c r="C2073" s="53"/>
      <c r="D2073" s="53"/>
      <c r="E2073" s="31"/>
      <c r="F2073" s="53"/>
      <c r="G2073" s="54"/>
    </row>
    <row r="2074" ht="15.75" customHeight="1">
      <c r="A2074" s="55"/>
      <c r="B2074" s="29"/>
      <c r="C2074" s="53"/>
      <c r="D2074" s="53"/>
      <c r="E2074" s="31"/>
      <c r="F2074" s="53"/>
      <c r="G2074" s="54"/>
    </row>
    <row r="2075" ht="15.75" customHeight="1">
      <c r="A2075" s="55"/>
      <c r="B2075" s="29"/>
      <c r="C2075" s="53"/>
      <c r="D2075" s="53"/>
      <c r="E2075" s="31"/>
      <c r="F2075" s="53"/>
      <c r="G2075" s="54"/>
    </row>
    <row r="2076" ht="15.75" customHeight="1">
      <c r="A2076" s="55"/>
      <c r="B2076" s="29"/>
      <c r="C2076" s="53"/>
      <c r="D2076" s="53"/>
      <c r="E2076" s="31"/>
      <c r="F2076" s="53"/>
      <c r="G2076" s="54"/>
    </row>
    <row r="2077" ht="15.75" customHeight="1">
      <c r="A2077" s="55"/>
      <c r="B2077" s="29"/>
      <c r="C2077" s="53"/>
      <c r="D2077" s="53"/>
      <c r="E2077" s="31"/>
      <c r="F2077" s="53"/>
      <c r="G2077" s="54"/>
    </row>
    <row r="2078" ht="15.75" customHeight="1">
      <c r="A2078" s="55"/>
      <c r="B2078" s="29"/>
      <c r="C2078" s="53"/>
      <c r="D2078" s="53"/>
      <c r="E2078" s="31"/>
      <c r="F2078" s="53"/>
      <c r="G2078" s="54"/>
    </row>
    <row r="2079" ht="15.75" customHeight="1">
      <c r="A2079" s="55"/>
      <c r="B2079" s="29"/>
      <c r="C2079" s="53"/>
      <c r="D2079" s="53"/>
      <c r="E2079" s="31"/>
      <c r="F2079" s="53"/>
      <c r="G2079" s="54"/>
    </row>
    <row r="2080" ht="15.75" customHeight="1">
      <c r="A2080" s="55"/>
      <c r="B2080" s="29"/>
      <c r="C2080" s="53"/>
      <c r="D2080" s="53"/>
      <c r="E2080" s="31"/>
      <c r="F2080" s="53"/>
      <c r="G2080" s="54"/>
    </row>
    <row r="2081" ht="15.75" customHeight="1">
      <c r="A2081" s="55"/>
      <c r="B2081" s="29"/>
      <c r="C2081" s="53"/>
      <c r="D2081" s="53"/>
      <c r="E2081" s="31"/>
      <c r="F2081" s="53"/>
      <c r="G2081" s="54"/>
    </row>
    <row r="2082" ht="15.75" customHeight="1">
      <c r="A2082" s="55"/>
      <c r="B2082" s="29"/>
      <c r="C2082" s="53"/>
      <c r="D2082" s="53"/>
      <c r="E2082" s="31"/>
      <c r="F2082" s="53"/>
      <c r="G2082" s="54"/>
    </row>
    <row r="2083" ht="15.75" customHeight="1">
      <c r="A2083" s="55"/>
      <c r="B2083" s="29"/>
      <c r="C2083" s="53"/>
      <c r="D2083" s="53"/>
      <c r="E2083" s="31"/>
      <c r="F2083" s="53"/>
      <c r="G2083" s="54"/>
    </row>
    <row r="2084" ht="15.75" customHeight="1">
      <c r="A2084" s="55"/>
      <c r="B2084" s="29"/>
      <c r="C2084" s="53"/>
      <c r="D2084" s="53"/>
      <c r="E2084" s="31"/>
      <c r="F2084" s="53"/>
      <c r="G2084" s="54"/>
    </row>
    <row r="2085" ht="15.75" customHeight="1">
      <c r="A2085" s="55"/>
      <c r="B2085" s="29"/>
      <c r="C2085" s="53"/>
      <c r="D2085" s="53"/>
      <c r="E2085" s="31"/>
      <c r="F2085" s="53"/>
      <c r="G2085" s="54"/>
    </row>
    <row r="2086" ht="15.75" customHeight="1">
      <c r="A2086" s="55"/>
      <c r="B2086" s="29"/>
      <c r="C2086" s="53"/>
      <c r="D2086" s="53"/>
      <c r="E2086" s="31"/>
      <c r="F2086" s="53"/>
      <c r="G2086" s="54"/>
    </row>
    <row r="2087" ht="15.75" customHeight="1">
      <c r="A2087" s="55"/>
      <c r="B2087" s="29"/>
      <c r="C2087" s="53"/>
      <c r="D2087" s="53"/>
      <c r="E2087" s="31"/>
      <c r="F2087" s="53"/>
      <c r="G2087" s="54"/>
    </row>
    <row r="2088" ht="15.75" customHeight="1">
      <c r="A2088" s="55"/>
      <c r="B2088" s="29"/>
      <c r="C2088" s="53"/>
      <c r="D2088" s="53"/>
      <c r="E2088" s="31"/>
      <c r="F2088" s="53"/>
      <c r="G2088" s="54"/>
    </row>
    <row r="2089" ht="15.75" customHeight="1">
      <c r="A2089" s="55"/>
      <c r="B2089" s="29"/>
      <c r="C2089" s="53"/>
      <c r="D2089" s="53"/>
      <c r="E2089" s="31"/>
      <c r="F2089" s="53"/>
      <c r="G2089" s="54"/>
    </row>
    <row r="2090" ht="15.75" customHeight="1">
      <c r="A2090" s="55"/>
      <c r="B2090" s="29"/>
      <c r="C2090" s="53"/>
      <c r="D2090" s="53"/>
      <c r="E2090" s="31"/>
      <c r="F2090" s="53"/>
      <c r="G2090" s="54"/>
    </row>
    <row r="2091" ht="15.75" customHeight="1">
      <c r="A2091" s="55"/>
      <c r="B2091" s="29"/>
      <c r="C2091" s="53"/>
      <c r="D2091" s="53"/>
      <c r="E2091" s="31"/>
      <c r="F2091" s="53"/>
      <c r="G2091" s="54"/>
    </row>
    <row r="2092" ht="15.75" customHeight="1">
      <c r="A2092" s="55"/>
      <c r="B2092" s="29"/>
      <c r="C2092" s="53"/>
      <c r="D2092" s="53"/>
      <c r="E2092" s="31"/>
      <c r="F2092" s="53"/>
      <c r="G2092" s="54"/>
    </row>
    <row r="2093" ht="15.75" customHeight="1">
      <c r="A2093" s="55"/>
      <c r="B2093" s="29"/>
      <c r="C2093" s="53"/>
      <c r="D2093" s="53"/>
      <c r="E2093" s="31"/>
      <c r="F2093" s="53"/>
      <c r="G2093" s="54"/>
    </row>
    <row r="2094" ht="15.75" customHeight="1">
      <c r="A2094" s="55"/>
      <c r="B2094" s="29"/>
      <c r="C2094" s="53"/>
      <c r="D2094" s="53"/>
      <c r="E2094" s="31"/>
      <c r="F2094" s="53"/>
      <c r="G2094" s="54"/>
    </row>
    <row r="2095" ht="15.75" customHeight="1">
      <c r="A2095" s="55"/>
      <c r="B2095" s="29"/>
      <c r="C2095" s="53"/>
      <c r="D2095" s="53"/>
      <c r="E2095" s="31"/>
      <c r="F2095" s="53"/>
      <c r="G2095" s="54"/>
    </row>
    <row r="2096" ht="15.75" customHeight="1">
      <c r="A2096" s="55"/>
      <c r="B2096" s="29"/>
      <c r="C2096" s="53"/>
      <c r="D2096" s="53"/>
      <c r="E2096" s="31"/>
      <c r="F2096" s="53"/>
      <c r="G2096" s="54"/>
    </row>
    <row r="2097" ht="15.75" customHeight="1">
      <c r="A2097" s="55"/>
      <c r="B2097" s="29"/>
      <c r="C2097" s="53"/>
      <c r="D2097" s="53"/>
      <c r="E2097" s="31"/>
      <c r="F2097" s="53"/>
      <c r="G2097" s="54"/>
    </row>
    <row r="2098" ht="15.75" customHeight="1">
      <c r="A2098" s="55"/>
      <c r="B2098" s="29"/>
      <c r="C2098" s="53"/>
      <c r="D2098" s="53"/>
      <c r="E2098" s="31"/>
      <c r="F2098" s="53"/>
      <c r="G2098" s="54"/>
    </row>
    <row r="2099" ht="15.75" customHeight="1">
      <c r="A2099" s="55"/>
      <c r="B2099" s="29"/>
      <c r="C2099" s="53"/>
      <c r="D2099" s="53"/>
      <c r="E2099" s="31"/>
      <c r="F2099" s="53"/>
      <c r="G2099" s="54"/>
    </row>
    <row r="2100" ht="15.75" customHeight="1">
      <c r="A2100" s="55"/>
      <c r="B2100" s="29"/>
      <c r="C2100" s="53"/>
      <c r="D2100" s="53"/>
      <c r="E2100" s="31"/>
      <c r="F2100" s="53"/>
      <c r="G2100" s="54"/>
    </row>
    <row r="2101" ht="15.75" customHeight="1">
      <c r="A2101" s="55"/>
      <c r="B2101" s="29"/>
      <c r="C2101" s="53"/>
      <c r="D2101" s="53"/>
      <c r="E2101" s="31"/>
      <c r="F2101" s="53"/>
      <c r="G2101" s="54"/>
    </row>
    <row r="2102" ht="15.75" customHeight="1">
      <c r="A2102" s="55"/>
      <c r="B2102" s="29"/>
      <c r="C2102" s="53"/>
      <c r="D2102" s="53"/>
      <c r="E2102" s="31"/>
      <c r="F2102" s="53"/>
      <c r="G2102" s="54"/>
    </row>
    <row r="2103" ht="15.75" customHeight="1">
      <c r="A2103" s="55"/>
      <c r="B2103" s="29"/>
      <c r="C2103" s="53"/>
      <c r="D2103" s="53"/>
      <c r="E2103" s="31"/>
      <c r="F2103" s="53"/>
      <c r="G2103" s="54"/>
    </row>
    <row r="2104" ht="15.75" customHeight="1">
      <c r="A2104" s="55"/>
      <c r="B2104" s="29"/>
      <c r="C2104" s="53"/>
      <c r="D2104" s="53"/>
      <c r="E2104" s="31"/>
      <c r="F2104" s="53"/>
      <c r="G2104" s="54"/>
    </row>
    <row r="2105" ht="15.75" customHeight="1">
      <c r="A2105" s="55"/>
      <c r="B2105" s="29"/>
      <c r="C2105" s="53"/>
      <c r="D2105" s="53"/>
      <c r="E2105" s="31"/>
      <c r="F2105" s="53"/>
      <c r="G2105" s="54"/>
    </row>
    <row r="2106" ht="15.75" customHeight="1">
      <c r="A2106" s="55"/>
      <c r="B2106" s="29"/>
      <c r="C2106" s="53"/>
      <c r="D2106" s="53"/>
      <c r="E2106" s="31"/>
      <c r="F2106" s="53"/>
      <c r="G2106" s="54"/>
    </row>
    <row r="2107" ht="15.75" customHeight="1">
      <c r="A2107" s="55"/>
      <c r="B2107" s="29"/>
      <c r="C2107" s="53"/>
      <c r="D2107" s="53"/>
      <c r="E2107" s="31"/>
      <c r="F2107" s="53"/>
      <c r="G2107" s="54"/>
    </row>
    <row r="2108" ht="15.75" customHeight="1">
      <c r="A2108" s="55"/>
      <c r="B2108" s="29"/>
      <c r="C2108" s="53"/>
      <c r="D2108" s="53"/>
      <c r="E2108" s="31"/>
      <c r="F2108" s="53"/>
      <c r="G2108" s="54"/>
    </row>
    <row r="2109" ht="15.75" customHeight="1">
      <c r="A2109" s="55"/>
      <c r="B2109" s="29"/>
      <c r="C2109" s="53"/>
      <c r="D2109" s="53"/>
      <c r="E2109" s="31"/>
      <c r="F2109" s="53"/>
      <c r="G2109" s="54"/>
    </row>
    <row r="2110" ht="15.75" customHeight="1">
      <c r="A2110" s="55"/>
      <c r="B2110" s="29"/>
      <c r="C2110" s="53"/>
      <c r="D2110" s="53"/>
      <c r="E2110" s="31"/>
      <c r="F2110" s="53"/>
      <c r="G2110" s="54"/>
    </row>
    <row r="2111" ht="15.75" customHeight="1">
      <c r="A2111" s="55"/>
      <c r="B2111" s="29"/>
      <c r="C2111" s="53"/>
      <c r="D2111" s="53"/>
      <c r="E2111" s="31"/>
      <c r="F2111" s="53"/>
      <c r="G2111" s="54"/>
    </row>
    <row r="2112" ht="15.75" customHeight="1">
      <c r="A2112" s="55"/>
      <c r="B2112" s="29"/>
      <c r="C2112" s="53"/>
      <c r="D2112" s="53"/>
      <c r="E2112" s="31"/>
      <c r="F2112" s="53"/>
      <c r="G2112" s="54"/>
    </row>
    <row r="2113" ht="15.75" customHeight="1">
      <c r="A2113" s="55"/>
      <c r="B2113" s="29"/>
      <c r="C2113" s="53"/>
      <c r="D2113" s="53"/>
      <c r="E2113" s="31"/>
      <c r="F2113" s="53"/>
      <c r="G2113" s="54"/>
    </row>
    <row r="2114" ht="15.75" customHeight="1">
      <c r="A2114" s="55"/>
      <c r="B2114" s="29"/>
      <c r="C2114" s="53"/>
      <c r="D2114" s="53"/>
      <c r="E2114" s="31"/>
      <c r="F2114" s="53"/>
      <c r="G2114" s="54"/>
    </row>
    <row r="2115" ht="15.75" customHeight="1">
      <c r="A2115" s="55"/>
      <c r="B2115" s="29"/>
      <c r="C2115" s="53"/>
      <c r="D2115" s="53"/>
      <c r="E2115" s="31"/>
      <c r="F2115" s="53"/>
      <c r="G2115" s="54"/>
    </row>
    <row r="2116" ht="15.75" customHeight="1">
      <c r="A2116" s="55"/>
      <c r="B2116" s="29"/>
      <c r="C2116" s="53"/>
      <c r="D2116" s="53"/>
      <c r="E2116" s="31"/>
      <c r="F2116" s="53"/>
      <c r="G2116" s="54"/>
    </row>
    <row r="2117" ht="15.75" customHeight="1">
      <c r="A2117" s="55"/>
      <c r="B2117" s="29"/>
      <c r="C2117" s="53"/>
      <c r="D2117" s="53"/>
      <c r="E2117" s="31"/>
      <c r="F2117" s="53"/>
      <c r="G2117" s="54"/>
    </row>
    <row r="2118" ht="15.75" customHeight="1">
      <c r="A2118" s="55"/>
      <c r="B2118" s="29"/>
      <c r="C2118" s="53"/>
      <c r="D2118" s="53"/>
      <c r="E2118" s="31"/>
      <c r="F2118" s="53"/>
      <c r="G2118" s="54"/>
    </row>
    <row r="2119" ht="15.75" customHeight="1">
      <c r="A2119" s="55"/>
      <c r="B2119" s="29"/>
      <c r="C2119" s="53"/>
      <c r="D2119" s="53"/>
      <c r="E2119" s="31"/>
      <c r="F2119" s="53"/>
      <c r="G2119" s="54"/>
    </row>
    <row r="2120" ht="15.75" customHeight="1">
      <c r="A2120" s="55"/>
      <c r="B2120" s="29"/>
      <c r="C2120" s="53"/>
      <c r="D2120" s="53"/>
      <c r="E2120" s="31"/>
      <c r="F2120" s="53"/>
      <c r="G2120" s="54"/>
    </row>
    <row r="2121" ht="15.75" customHeight="1">
      <c r="A2121" s="55"/>
      <c r="B2121" s="29"/>
      <c r="C2121" s="53"/>
      <c r="D2121" s="53"/>
      <c r="E2121" s="31"/>
      <c r="F2121" s="53"/>
      <c r="G2121" s="54"/>
    </row>
    <row r="2122" ht="15.75" customHeight="1">
      <c r="A2122" s="55"/>
      <c r="B2122" s="29"/>
      <c r="C2122" s="53"/>
      <c r="D2122" s="53"/>
      <c r="E2122" s="31"/>
      <c r="F2122" s="53"/>
      <c r="G2122" s="54"/>
    </row>
    <row r="2123" ht="15.75" customHeight="1">
      <c r="A2123" s="55"/>
      <c r="B2123" s="29"/>
      <c r="C2123" s="53"/>
      <c r="D2123" s="53"/>
      <c r="E2123" s="31"/>
      <c r="F2123" s="53"/>
      <c r="G2123" s="54"/>
    </row>
    <row r="2124" ht="15.75" customHeight="1">
      <c r="A2124" s="55"/>
      <c r="B2124" s="29"/>
      <c r="C2124" s="53"/>
      <c r="D2124" s="53"/>
      <c r="E2124" s="31"/>
      <c r="F2124" s="53"/>
      <c r="G2124" s="54"/>
    </row>
    <row r="2125" ht="15.75" customHeight="1">
      <c r="A2125" s="55"/>
      <c r="B2125" s="29"/>
      <c r="C2125" s="53"/>
      <c r="D2125" s="53"/>
      <c r="E2125" s="31"/>
      <c r="F2125" s="53"/>
      <c r="G2125" s="54"/>
    </row>
    <row r="2126" ht="15.75" customHeight="1">
      <c r="A2126" s="55"/>
      <c r="B2126" s="29"/>
      <c r="C2126" s="53"/>
      <c r="D2126" s="53"/>
      <c r="E2126" s="31"/>
      <c r="F2126" s="53"/>
      <c r="G2126" s="54"/>
    </row>
    <row r="2127" ht="15.75" customHeight="1">
      <c r="A2127" s="55"/>
      <c r="B2127" s="29"/>
      <c r="C2127" s="53"/>
      <c r="D2127" s="53"/>
      <c r="E2127" s="31"/>
      <c r="F2127" s="53"/>
      <c r="G2127" s="54"/>
    </row>
    <row r="2128" ht="15.75" customHeight="1">
      <c r="A2128" s="55"/>
      <c r="B2128" s="29"/>
      <c r="C2128" s="53"/>
      <c r="D2128" s="53"/>
      <c r="E2128" s="31"/>
      <c r="F2128" s="53"/>
      <c r="G2128" s="54"/>
    </row>
    <row r="2129" ht="15.75" customHeight="1">
      <c r="A2129" s="55"/>
      <c r="B2129" s="29"/>
      <c r="C2129" s="53"/>
      <c r="D2129" s="53"/>
      <c r="E2129" s="31"/>
      <c r="F2129" s="53"/>
      <c r="G2129" s="54"/>
    </row>
    <row r="2130" ht="15.75" customHeight="1">
      <c r="A2130" s="55"/>
      <c r="B2130" s="29"/>
      <c r="C2130" s="53"/>
      <c r="D2130" s="53"/>
      <c r="E2130" s="31"/>
      <c r="F2130" s="53"/>
      <c r="G2130" s="54"/>
    </row>
    <row r="2131" ht="15.75" customHeight="1">
      <c r="A2131" s="55"/>
      <c r="B2131" s="29"/>
      <c r="C2131" s="53"/>
      <c r="D2131" s="53"/>
      <c r="E2131" s="31"/>
      <c r="F2131" s="53"/>
      <c r="G2131" s="54"/>
    </row>
    <row r="2132" ht="15.75" customHeight="1">
      <c r="A2132" s="55"/>
      <c r="B2132" s="29"/>
      <c r="C2132" s="53"/>
      <c r="D2132" s="53"/>
      <c r="E2132" s="31"/>
      <c r="F2132" s="53"/>
      <c r="G2132" s="54"/>
    </row>
    <row r="2133" ht="15.75" customHeight="1">
      <c r="A2133" s="55"/>
      <c r="B2133" s="29"/>
      <c r="C2133" s="53"/>
      <c r="D2133" s="53"/>
      <c r="E2133" s="31"/>
      <c r="F2133" s="53"/>
      <c r="G2133" s="54"/>
    </row>
    <row r="2134" ht="15.75" customHeight="1">
      <c r="A2134" s="55"/>
      <c r="B2134" s="29"/>
      <c r="C2134" s="53"/>
      <c r="D2134" s="53"/>
      <c r="E2134" s="31"/>
      <c r="F2134" s="53"/>
      <c r="G2134" s="54"/>
    </row>
    <row r="2135" ht="15.75" customHeight="1">
      <c r="A2135" s="55"/>
      <c r="B2135" s="29"/>
      <c r="C2135" s="53"/>
      <c r="D2135" s="53"/>
      <c r="E2135" s="31"/>
      <c r="F2135" s="53"/>
      <c r="G2135" s="54"/>
    </row>
    <row r="2136" ht="15.75" customHeight="1">
      <c r="A2136" s="55"/>
      <c r="B2136" s="29"/>
      <c r="C2136" s="53"/>
      <c r="D2136" s="53"/>
      <c r="E2136" s="31"/>
      <c r="F2136" s="53"/>
      <c r="G2136" s="54"/>
    </row>
    <row r="2137" ht="15.75" customHeight="1">
      <c r="A2137" s="55"/>
      <c r="B2137" s="29"/>
      <c r="C2137" s="53"/>
      <c r="D2137" s="53"/>
      <c r="E2137" s="31"/>
      <c r="F2137" s="53"/>
      <c r="G2137" s="54"/>
    </row>
    <row r="2138" ht="15.75" customHeight="1">
      <c r="A2138" s="55"/>
      <c r="B2138" s="29"/>
      <c r="C2138" s="53"/>
      <c r="D2138" s="53"/>
      <c r="E2138" s="31"/>
      <c r="F2138" s="53"/>
      <c r="G2138" s="54"/>
    </row>
    <row r="2139" ht="15.75" customHeight="1">
      <c r="A2139" s="55"/>
      <c r="B2139" s="29"/>
      <c r="C2139" s="53"/>
      <c r="D2139" s="53"/>
      <c r="E2139" s="31"/>
      <c r="F2139" s="53"/>
      <c r="G2139" s="54"/>
    </row>
    <row r="2140" ht="15.75" customHeight="1">
      <c r="A2140" s="55"/>
      <c r="B2140" s="29"/>
      <c r="C2140" s="53"/>
      <c r="D2140" s="53"/>
      <c r="E2140" s="31"/>
      <c r="F2140" s="53"/>
      <c r="G2140" s="54"/>
    </row>
    <row r="2141" ht="15.75" customHeight="1">
      <c r="A2141" s="55"/>
      <c r="B2141" s="29"/>
      <c r="C2141" s="53"/>
      <c r="D2141" s="53"/>
      <c r="E2141" s="31"/>
      <c r="F2141" s="53"/>
      <c r="G2141" s="54"/>
    </row>
    <row r="2142" ht="15.75" customHeight="1">
      <c r="A2142" s="55"/>
      <c r="B2142" s="29"/>
      <c r="C2142" s="53"/>
      <c r="D2142" s="53"/>
      <c r="E2142" s="31"/>
      <c r="F2142" s="53"/>
      <c r="G2142" s="54"/>
    </row>
    <row r="2143" ht="15.75" customHeight="1">
      <c r="A2143" s="55"/>
      <c r="B2143" s="29"/>
      <c r="C2143" s="53"/>
      <c r="D2143" s="53"/>
      <c r="E2143" s="31"/>
      <c r="F2143" s="53"/>
      <c r="G2143" s="54"/>
    </row>
    <row r="2144" ht="15.75" customHeight="1">
      <c r="A2144" s="55"/>
      <c r="B2144" s="29"/>
      <c r="C2144" s="53"/>
      <c r="D2144" s="53"/>
      <c r="E2144" s="31"/>
      <c r="F2144" s="53"/>
      <c r="G2144" s="54"/>
    </row>
    <row r="2145" ht="15.75" customHeight="1">
      <c r="A2145" s="55"/>
      <c r="B2145" s="29"/>
      <c r="C2145" s="53"/>
      <c r="D2145" s="53"/>
      <c r="E2145" s="31"/>
      <c r="F2145" s="53"/>
      <c r="G2145" s="54"/>
    </row>
    <row r="2146" ht="15.75" customHeight="1">
      <c r="A2146" s="55"/>
      <c r="B2146" s="29"/>
      <c r="C2146" s="53"/>
      <c r="D2146" s="53"/>
      <c r="E2146" s="31"/>
      <c r="F2146" s="53"/>
      <c r="G2146" s="54"/>
    </row>
    <row r="2147" ht="15.75" customHeight="1">
      <c r="A2147" s="55"/>
      <c r="B2147" s="29"/>
      <c r="C2147" s="53"/>
      <c r="D2147" s="53"/>
      <c r="E2147" s="31"/>
      <c r="F2147" s="53"/>
      <c r="G2147" s="54"/>
    </row>
    <row r="2148" ht="15.75" customHeight="1">
      <c r="A2148" s="55"/>
      <c r="B2148" s="29"/>
      <c r="C2148" s="53"/>
      <c r="D2148" s="53"/>
      <c r="E2148" s="31"/>
      <c r="F2148" s="53"/>
      <c r="G2148" s="54"/>
    </row>
    <row r="2149" ht="15.75" customHeight="1">
      <c r="A2149" s="55"/>
      <c r="B2149" s="29"/>
      <c r="C2149" s="53"/>
      <c r="D2149" s="53"/>
      <c r="E2149" s="31"/>
      <c r="F2149" s="53"/>
      <c r="G2149" s="54"/>
    </row>
    <row r="2150" ht="15.75" customHeight="1">
      <c r="A2150" s="55"/>
      <c r="B2150" s="29"/>
      <c r="C2150" s="53"/>
      <c r="D2150" s="53"/>
      <c r="E2150" s="31"/>
      <c r="F2150" s="53"/>
      <c r="G2150" s="54"/>
    </row>
    <row r="2151" ht="15.75" customHeight="1">
      <c r="A2151" s="55"/>
      <c r="B2151" s="29"/>
      <c r="C2151" s="53"/>
      <c r="D2151" s="53"/>
      <c r="E2151" s="31"/>
      <c r="F2151" s="53"/>
      <c r="G2151" s="54"/>
    </row>
    <row r="2152" ht="15.75" customHeight="1">
      <c r="A2152" s="55"/>
      <c r="B2152" s="29"/>
      <c r="C2152" s="53"/>
      <c r="D2152" s="53"/>
      <c r="E2152" s="31"/>
      <c r="F2152" s="53"/>
      <c r="G2152" s="54"/>
    </row>
    <row r="2153" ht="15.75" customHeight="1">
      <c r="A2153" s="55"/>
      <c r="B2153" s="29"/>
      <c r="C2153" s="53"/>
      <c r="D2153" s="53"/>
      <c r="E2153" s="31"/>
      <c r="F2153" s="53"/>
      <c r="G2153" s="54"/>
    </row>
    <row r="2154" ht="15.75" customHeight="1">
      <c r="A2154" s="55"/>
      <c r="B2154" s="29"/>
      <c r="C2154" s="53"/>
      <c r="D2154" s="53"/>
      <c r="E2154" s="31"/>
      <c r="F2154" s="53"/>
      <c r="G2154" s="54"/>
    </row>
    <row r="2155" ht="15.75" customHeight="1">
      <c r="A2155" s="55"/>
      <c r="B2155" s="29"/>
      <c r="C2155" s="53"/>
      <c r="D2155" s="53"/>
      <c r="E2155" s="31"/>
      <c r="F2155" s="53"/>
      <c r="G2155" s="54"/>
    </row>
    <row r="2156" ht="15.75" customHeight="1">
      <c r="A2156" s="55"/>
      <c r="B2156" s="29"/>
      <c r="C2156" s="53"/>
      <c r="D2156" s="53"/>
      <c r="E2156" s="31"/>
      <c r="F2156" s="53"/>
      <c r="G2156" s="54"/>
    </row>
    <row r="2157" ht="15.75" customHeight="1">
      <c r="A2157" s="55"/>
      <c r="B2157" s="29"/>
      <c r="C2157" s="53"/>
      <c r="D2157" s="53"/>
      <c r="E2157" s="31"/>
      <c r="F2157" s="53"/>
      <c r="G2157" s="54"/>
    </row>
    <row r="2158" ht="15.75" customHeight="1">
      <c r="A2158" s="55"/>
      <c r="B2158" s="29"/>
      <c r="C2158" s="53"/>
      <c r="D2158" s="53"/>
      <c r="E2158" s="31"/>
      <c r="F2158" s="53"/>
      <c r="G2158" s="54"/>
    </row>
    <row r="2159" ht="15.75" customHeight="1">
      <c r="A2159" s="55"/>
      <c r="B2159" s="29"/>
      <c r="C2159" s="53"/>
      <c r="D2159" s="53"/>
      <c r="E2159" s="31"/>
      <c r="F2159" s="53"/>
      <c r="G2159" s="54"/>
    </row>
    <row r="2160" ht="15.75" customHeight="1">
      <c r="A2160" s="55"/>
      <c r="B2160" s="29"/>
      <c r="C2160" s="53"/>
      <c r="D2160" s="53"/>
      <c r="E2160" s="31"/>
      <c r="F2160" s="53"/>
      <c r="G2160" s="54"/>
    </row>
    <row r="2161" ht="15.75" customHeight="1">
      <c r="A2161" s="55"/>
      <c r="B2161" s="29"/>
      <c r="C2161" s="53"/>
      <c r="D2161" s="53"/>
      <c r="E2161" s="31"/>
      <c r="F2161" s="53"/>
      <c r="G2161" s="54"/>
    </row>
    <row r="2162" ht="15.75" customHeight="1">
      <c r="A2162" s="55"/>
      <c r="B2162" s="29"/>
      <c r="C2162" s="53"/>
      <c r="D2162" s="53"/>
      <c r="E2162" s="31"/>
      <c r="F2162" s="53"/>
      <c r="G2162" s="54"/>
    </row>
    <row r="2163" ht="15.75" customHeight="1">
      <c r="A2163" s="55"/>
      <c r="B2163" s="29"/>
      <c r="C2163" s="53"/>
      <c r="D2163" s="53"/>
      <c r="E2163" s="31"/>
      <c r="F2163" s="53"/>
      <c r="G2163" s="54"/>
    </row>
    <row r="2164" ht="15.75" customHeight="1">
      <c r="A2164" s="55"/>
      <c r="B2164" s="29"/>
      <c r="C2164" s="53"/>
      <c r="D2164" s="53"/>
      <c r="E2164" s="31"/>
      <c r="F2164" s="53"/>
      <c r="G2164" s="54"/>
    </row>
    <row r="2165" ht="15.75" customHeight="1">
      <c r="A2165" s="55"/>
      <c r="B2165" s="29"/>
      <c r="C2165" s="53"/>
      <c r="D2165" s="53"/>
      <c r="E2165" s="31"/>
      <c r="F2165" s="53"/>
      <c r="G2165" s="54"/>
    </row>
    <row r="2166" ht="15.75" customHeight="1">
      <c r="A2166" s="55"/>
      <c r="B2166" s="29"/>
      <c r="C2166" s="53"/>
      <c r="D2166" s="53"/>
      <c r="E2166" s="31"/>
      <c r="F2166" s="53"/>
      <c r="G2166" s="54"/>
    </row>
    <row r="2167" ht="15.75" customHeight="1">
      <c r="A2167" s="55"/>
      <c r="B2167" s="29"/>
      <c r="C2167" s="53"/>
      <c r="D2167" s="53"/>
      <c r="E2167" s="31"/>
      <c r="F2167" s="53"/>
      <c r="G2167" s="54"/>
    </row>
    <row r="2168" ht="15.75" customHeight="1">
      <c r="A2168" s="55"/>
      <c r="B2168" s="29"/>
      <c r="C2168" s="53"/>
      <c r="D2168" s="53"/>
      <c r="E2168" s="31"/>
      <c r="F2168" s="53"/>
      <c r="G2168" s="54"/>
    </row>
    <row r="2169" ht="15.75" customHeight="1">
      <c r="A2169" s="55"/>
      <c r="B2169" s="29"/>
      <c r="C2169" s="53"/>
      <c r="D2169" s="53"/>
      <c r="E2169" s="31"/>
      <c r="F2169" s="53"/>
      <c r="G2169" s="54"/>
    </row>
    <row r="2170" ht="15.75" customHeight="1">
      <c r="A2170" s="55"/>
      <c r="B2170" s="29"/>
      <c r="C2170" s="53"/>
      <c r="D2170" s="53"/>
      <c r="E2170" s="31"/>
      <c r="F2170" s="53"/>
      <c r="G2170" s="54"/>
    </row>
    <row r="2171" ht="15.75" customHeight="1">
      <c r="A2171" s="55"/>
      <c r="B2171" s="29"/>
      <c r="C2171" s="53"/>
      <c r="D2171" s="53"/>
      <c r="E2171" s="31"/>
      <c r="F2171" s="53"/>
      <c r="G2171" s="54"/>
    </row>
    <row r="2172" ht="15.75" customHeight="1">
      <c r="A2172" s="55"/>
      <c r="B2172" s="29"/>
      <c r="C2172" s="53"/>
      <c r="D2172" s="53"/>
      <c r="E2172" s="31"/>
      <c r="F2172" s="53"/>
      <c r="G2172" s="54"/>
    </row>
    <row r="2173" ht="15.75" customHeight="1">
      <c r="A2173" s="55"/>
      <c r="B2173" s="29"/>
      <c r="C2173" s="53"/>
      <c r="D2173" s="53"/>
      <c r="E2173" s="31"/>
      <c r="F2173" s="53"/>
      <c r="G2173" s="54"/>
    </row>
    <row r="2174" ht="15.75" customHeight="1">
      <c r="A2174" s="55"/>
      <c r="B2174" s="29"/>
      <c r="C2174" s="53"/>
      <c r="D2174" s="53"/>
      <c r="E2174" s="31"/>
      <c r="F2174" s="53"/>
      <c r="G2174" s="54"/>
    </row>
    <row r="2175" ht="15.75" customHeight="1">
      <c r="A2175" s="55"/>
      <c r="B2175" s="29"/>
      <c r="C2175" s="53"/>
      <c r="D2175" s="53"/>
      <c r="E2175" s="31"/>
      <c r="F2175" s="53"/>
      <c r="G2175" s="54"/>
    </row>
    <row r="2176" ht="15.75" customHeight="1">
      <c r="A2176" s="55"/>
      <c r="B2176" s="29"/>
      <c r="C2176" s="53"/>
      <c r="D2176" s="53"/>
      <c r="E2176" s="31"/>
      <c r="F2176" s="53"/>
      <c r="G2176" s="54"/>
    </row>
    <row r="2177" ht="15.75" customHeight="1">
      <c r="A2177" s="55"/>
      <c r="B2177" s="29"/>
      <c r="C2177" s="53"/>
      <c r="D2177" s="53"/>
      <c r="E2177" s="31"/>
      <c r="F2177" s="53"/>
      <c r="G2177" s="54"/>
    </row>
    <row r="2178" ht="15.75" customHeight="1">
      <c r="A2178" s="55"/>
      <c r="B2178" s="29"/>
      <c r="C2178" s="53"/>
      <c r="D2178" s="53"/>
      <c r="E2178" s="31"/>
      <c r="F2178" s="53"/>
      <c r="G2178" s="54"/>
    </row>
    <row r="2179" ht="15.75" customHeight="1">
      <c r="A2179" s="55"/>
      <c r="B2179" s="29"/>
      <c r="C2179" s="53"/>
      <c r="D2179" s="53"/>
      <c r="E2179" s="31"/>
      <c r="F2179" s="53"/>
      <c r="G2179" s="54"/>
    </row>
    <row r="2180" ht="15.75" customHeight="1">
      <c r="A2180" s="55"/>
      <c r="B2180" s="29"/>
      <c r="C2180" s="53"/>
      <c r="D2180" s="53"/>
      <c r="E2180" s="31"/>
      <c r="F2180" s="53"/>
      <c r="G2180" s="54"/>
    </row>
  </sheetData>
  <autoFilter ref="$A$1:$G$1266"/>
  <conditionalFormatting sqref="A3:G1267 A1269 B1269:G2180 A1271:A2180">
    <cfRule type="expression" dxfId="0" priority="1">
      <formula> ISNUMBER(SEARCH("Disregarded", #REF!))</formula>
    </cfRule>
  </conditionalFormatting>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2.63" defaultRowHeight="15.0"/>
  <cols>
    <col customWidth="1" min="1" max="1" width="21.13"/>
    <col customWidth="1" min="2" max="2" width="29.0"/>
    <col customWidth="1" min="3" max="3" width="43.88"/>
    <col customWidth="1" min="6" max="6" width="21.38"/>
  </cols>
  <sheetData>
    <row r="1" ht="15.0" customHeight="1">
      <c r="A1" s="1"/>
      <c r="B1" s="2" t="s">
        <v>10525</v>
      </c>
      <c r="C1" s="3"/>
      <c r="D1" s="3"/>
      <c r="E1" s="3"/>
      <c r="F1" s="3"/>
      <c r="G1" s="3"/>
      <c r="H1" s="7"/>
      <c r="I1" s="7"/>
      <c r="J1" s="7"/>
      <c r="K1" s="7"/>
      <c r="L1" s="7"/>
      <c r="M1" s="7"/>
      <c r="N1" s="7"/>
      <c r="O1" s="7"/>
      <c r="P1" s="7"/>
      <c r="Q1" s="7"/>
      <c r="R1" s="7"/>
      <c r="S1" s="7"/>
      <c r="T1" s="7"/>
      <c r="U1" s="7"/>
      <c r="V1" s="7"/>
      <c r="W1" s="7"/>
      <c r="X1" s="7"/>
      <c r="Y1" s="7"/>
      <c r="Z1" s="7"/>
    </row>
    <row r="2" ht="15.75" customHeight="1">
      <c r="A2" s="5" t="s">
        <v>1</v>
      </c>
      <c r="B2" s="5" t="s">
        <v>2</v>
      </c>
      <c r="C2" s="6" t="s">
        <v>3</v>
      </c>
      <c r="D2" s="6" t="s">
        <v>4</v>
      </c>
      <c r="E2" s="6" t="s">
        <v>5</v>
      </c>
      <c r="F2" s="5" t="s">
        <v>6</v>
      </c>
      <c r="G2" s="5" t="s">
        <v>7</v>
      </c>
      <c r="H2" s="7"/>
      <c r="I2" s="7"/>
      <c r="J2" s="7"/>
      <c r="K2" s="7"/>
      <c r="L2" s="7"/>
      <c r="M2" s="7"/>
      <c r="N2" s="7"/>
      <c r="O2" s="7"/>
      <c r="P2" s="7"/>
      <c r="Q2" s="7"/>
      <c r="R2" s="7"/>
      <c r="S2" s="7"/>
      <c r="T2" s="7"/>
      <c r="U2" s="7"/>
      <c r="V2" s="7"/>
      <c r="W2" s="7"/>
      <c r="X2" s="7"/>
      <c r="Y2" s="7"/>
      <c r="Z2" s="7"/>
    </row>
    <row r="3" ht="15.75" customHeight="1">
      <c r="A3" s="16" t="s">
        <v>10526</v>
      </c>
      <c r="B3" s="9" t="s">
        <v>10527</v>
      </c>
      <c r="C3" s="10" t="s">
        <v>10528</v>
      </c>
      <c r="D3" s="10" t="s">
        <v>10529</v>
      </c>
      <c r="E3" s="10" t="s">
        <v>10530</v>
      </c>
      <c r="F3" s="10" t="s">
        <v>10531</v>
      </c>
      <c r="G3" s="17" t="s">
        <v>14</v>
      </c>
      <c r="H3" s="7"/>
      <c r="I3" s="7"/>
      <c r="J3" s="7"/>
      <c r="K3" s="7"/>
      <c r="L3" s="7"/>
      <c r="M3" s="7"/>
      <c r="N3" s="7"/>
      <c r="O3" s="7"/>
      <c r="P3" s="7"/>
      <c r="Q3" s="7"/>
      <c r="R3" s="7"/>
      <c r="S3" s="7"/>
      <c r="T3" s="7"/>
      <c r="U3" s="7"/>
      <c r="V3" s="7"/>
      <c r="W3" s="7"/>
      <c r="X3" s="7"/>
      <c r="Y3" s="7"/>
      <c r="Z3" s="7"/>
    </row>
    <row r="4" ht="15.75" customHeight="1">
      <c r="A4" s="16" t="s">
        <v>344</v>
      </c>
      <c r="B4" s="9" t="s">
        <v>345</v>
      </c>
      <c r="C4" s="10" t="s">
        <v>346</v>
      </c>
      <c r="D4" s="10" t="s">
        <v>347</v>
      </c>
      <c r="E4" s="10" t="s">
        <v>348</v>
      </c>
      <c r="F4" s="10" t="s">
        <v>349</v>
      </c>
      <c r="G4" s="17" t="s">
        <v>14</v>
      </c>
      <c r="H4" s="7"/>
      <c r="I4" s="7"/>
      <c r="J4" s="7"/>
      <c r="K4" s="7"/>
      <c r="L4" s="7"/>
      <c r="M4" s="7"/>
      <c r="N4" s="7"/>
      <c r="O4" s="7"/>
      <c r="P4" s="7"/>
      <c r="Q4" s="7"/>
      <c r="R4" s="7"/>
      <c r="S4" s="7"/>
      <c r="T4" s="7"/>
      <c r="U4" s="7"/>
      <c r="V4" s="7"/>
      <c r="W4" s="7"/>
      <c r="X4" s="7"/>
      <c r="Y4" s="7"/>
      <c r="Z4" s="7"/>
    </row>
    <row r="5" ht="15.75" customHeight="1">
      <c r="A5" s="16" t="s">
        <v>463</v>
      </c>
      <c r="B5" s="9" t="s">
        <v>464</v>
      </c>
      <c r="C5" s="10" t="s">
        <v>465</v>
      </c>
      <c r="D5" s="10" t="s">
        <v>466</v>
      </c>
      <c r="E5" s="10" t="s">
        <v>467</v>
      </c>
      <c r="F5" s="10" t="s">
        <v>468</v>
      </c>
      <c r="G5" s="17" t="s">
        <v>14</v>
      </c>
      <c r="H5" s="7"/>
      <c r="I5" s="7"/>
      <c r="J5" s="7"/>
      <c r="K5" s="7"/>
      <c r="L5" s="7"/>
      <c r="M5" s="7"/>
      <c r="N5" s="7"/>
      <c r="O5" s="7"/>
      <c r="P5" s="7"/>
      <c r="Q5" s="7"/>
      <c r="R5" s="7"/>
      <c r="S5" s="7"/>
      <c r="T5" s="7"/>
      <c r="U5" s="7"/>
      <c r="V5" s="7"/>
      <c r="W5" s="7"/>
      <c r="X5" s="7"/>
      <c r="Y5" s="7"/>
      <c r="Z5" s="7"/>
    </row>
    <row r="6" ht="15.75" customHeight="1">
      <c r="A6" s="16" t="s">
        <v>498</v>
      </c>
      <c r="B6" s="9" t="s">
        <v>499</v>
      </c>
      <c r="C6" s="10" t="s">
        <v>500</v>
      </c>
      <c r="D6" s="10" t="s">
        <v>501</v>
      </c>
      <c r="E6" s="10" t="s">
        <v>502</v>
      </c>
      <c r="F6" s="10" t="s">
        <v>503</v>
      </c>
      <c r="G6" s="17" t="s">
        <v>104</v>
      </c>
      <c r="H6" s="7"/>
      <c r="I6" s="7"/>
      <c r="J6" s="7"/>
      <c r="K6" s="7"/>
      <c r="L6" s="7"/>
      <c r="M6" s="7"/>
      <c r="N6" s="7"/>
      <c r="O6" s="7"/>
      <c r="P6" s="7"/>
      <c r="Q6" s="7"/>
      <c r="R6" s="7"/>
      <c r="S6" s="7"/>
      <c r="T6" s="7"/>
      <c r="U6" s="7"/>
      <c r="V6" s="7"/>
      <c r="W6" s="7"/>
      <c r="X6" s="7"/>
      <c r="Y6" s="7"/>
      <c r="Z6" s="7"/>
    </row>
    <row r="7" ht="15.75" customHeight="1">
      <c r="A7" s="16" t="s">
        <v>521</v>
      </c>
      <c r="B7" s="9" t="s">
        <v>522</v>
      </c>
      <c r="C7" s="10" t="s">
        <v>523</v>
      </c>
      <c r="D7" s="10" t="s">
        <v>524</v>
      </c>
      <c r="E7" s="10" t="s">
        <v>525</v>
      </c>
      <c r="F7" s="10" t="s">
        <v>526</v>
      </c>
      <c r="G7" s="17" t="s">
        <v>14</v>
      </c>
      <c r="H7" s="7"/>
      <c r="I7" s="7"/>
      <c r="J7" s="7"/>
      <c r="K7" s="7"/>
      <c r="L7" s="7"/>
      <c r="M7" s="7"/>
      <c r="N7" s="7"/>
      <c r="O7" s="7"/>
      <c r="P7" s="7"/>
      <c r="Q7" s="7"/>
      <c r="R7" s="7"/>
      <c r="S7" s="7"/>
      <c r="T7" s="7"/>
      <c r="U7" s="7"/>
      <c r="V7" s="7"/>
      <c r="W7" s="7"/>
      <c r="X7" s="7"/>
      <c r="Y7" s="7"/>
      <c r="Z7" s="7"/>
    </row>
    <row r="8" ht="15.75" customHeight="1">
      <c r="A8" s="16" t="s">
        <v>718</v>
      </c>
      <c r="B8" s="9" t="s">
        <v>719</v>
      </c>
      <c r="C8" s="10" t="s">
        <v>720</v>
      </c>
      <c r="D8" s="10" t="s">
        <v>721</v>
      </c>
      <c r="E8" s="10" t="s">
        <v>722</v>
      </c>
      <c r="F8" s="10" t="s">
        <v>723</v>
      </c>
      <c r="G8" s="17" t="s">
        <v>14</v>
      </c>
      <c r="H8" s="7"/>
      <c r="I8" s="7"/>
      <c r="J8" s="7"/>
      <c r="K8" s="7"/>
      <c r="L8" s="7"/>
      <c r="M8" s="7"/>
      <c r="N8" s="7"/>
      <c r="O8" s="7"/>
      <c r="P8" s="7"/>
      <c r="Q8" s="7"/>
      <c r="R8" s="7"/>
      <c r="S8" s="7"/>
      <c r="T8" s="7"/>
      <c r="U8" s="7"/>
      <c r="V8" s="7"/>
      <c r="W8" s="7"/>
      <c r="X8" s="7"/>
      <c r="Y8" s="7"/>
      <c r="Z8" s="7"/>
    </row>
    <row r="9" ht="15.75" customHeight="1">
      <c r="A9" s="16" t="s">
        <v>818</v>
      </c>
      <c r="B9" s="9" t="s">
        <v>819</v>
      </c>
      <c r="C9" s="10" t="s">
        <v>820</v>
      </c>
      <c r="D9" s="10" t="s">
        <v>821</v>
      </c>
      <c r="E9" s="10" t="s">
        <v>822</v>
      </c>
      <c r="F9" s="10" t="s">
        <v>823</v>
      </c>
      <c r="G9" s="17" t="s">
        <v>14</v>
      </c>
      <c r="H9" s="7"/>
      <c r="I9" s="7"/>
      <c r="J9" s="7"/>
      <c r="K9" s="7"/>
      <c r="L9" s="7"/>
      <c r="M9" s="7"/>
      <c r="N9" s="7"/>
      <c r="O9" s="7"/>
      <c r="P9" s="7"/>
      <c r="Q9" s="7"/>
      <c r="R9" s="7"/>
      <c r="S9" s="7"/>
      <c r="T9" s="7"/>
      <c r="U9" s="7"/>
      <c r="V9" s="7"/>
      <c r="W9" s="7"/>
      <c r="X9" s="7"/>
      <c r="Y9" s="7"/>
      <c r="Z9" s="7"/>
    </row>
    <row r="10" ht="15.75" customHeight="1">
      <c r="A10" s="16" t="s">
        <v>906</v>
      </c>
      <c r="B10" s="9" t="s">
        <v>907</v>
      </c>
      <c r="C10" s="10" t="s">
        <v>908</v>
      </c>
      <c r="D10" s="10" t="s">
        <v>909</v>
      </c>
      <c r="E10" s="10" t="s">
        <v>910</v>
      </c>
      <c r="F10" s="10" t="s">
        <v>911</v>
      </c>
      <c r="G10" s="17" t="s">
        <v>14</v>
      </c>
      <c r="H10" s="7"/>
      <c r="I10" s="7"/>
      <c r="J10" s="7"/>
      <c r="K10" s="7"/>
      <c r="L10" s="7"/>
      <c r="M10" s="7"/>
      <c r="N10" s="7"/>
      <c r="O10" s="7"/>
      <c r="P10" s="7"/>
      <c r="Q10" s="7"/>
      <c r="R10" s="7"/>
      <c r="S10" s="7"/>
      <c r="T10" s="7"/>
      <c r="U10" s="7"/>
      <c r="V10" s="7"/>
      <c r="W10" s="7"/>
      <c r="X10" s="7"/>
      <c r="Y10" s="7"/>
      <c r="Z10" s="7"/>
    </row>
    <row r="11" ht="15.75" customHeight="1">
      <c r="A11" s="16" t="s">
        <v>984</v>
      </c>
      <c r="B11" s="9" t="s">
        <v>985</v>
      </c>
      <c r="C11" s="10" t="s">
        <v>986</v>
      </c>
      <c r="D11" s="10" t="s">
        <v>987</v>
      </c>
      <c r="E11" s="10" t="s">
        <v>988</v>
      </c>
      <c r="F11" s="10" t="s">
        <v>989</v>
      </c>
      <c r="G11" s="17" t="s">
        <v>104</v>
      </c>
      <c r="H11" s="7"/>
      <c r="I11" s="7"/>
      <c r="J11" s="7"/>
      <c r="K11" s="7"/>
      <c r="L11" s="7"/>
      <c r="M11" s="7"/>
      <c r="N11" s="7"/>
      <c r="O11" s="7"/>
      <c r="P11" s="7"/>
      <c r="Q11" s="7"/>
      <c r="R11" s="7"/>
      <c r="S11" s="7"/>
      <c r="T11" s="7"/>
      <c r="U11" s="7"/>
      <c r="V11" s="7"/>
      <c r="W11" s="7"/>
      <c r="X11" s="7"/>
      <c r="Y11" s="7"/>
      <c r="Z11" s="7"/>
    </row>
    <row r="12" ht="15.75" customHeight="1">
      <c r="A12" s="16" t="s">
        <v>1025</v>
      </c>
      <c r="B12" s="9" t="s">
        <v>1026</v>
      </c>
      <c r="C12" s="10" t="s">
        <v>1027</v>
      </c>
      <c r="D12" s="10" t="s">
        <v>1028</v>
      </c>
      <c r="E12" s="10" t="s">
        <v>1029</v>
      </c>
      <c r="F12" s="10" t="s">
        <v>1030</v>
      </c>
      <c r="G12" s="17" t="s">
        <v>14</v>
      </c>
      <c r="H12" s="7"/>
      <c r="I12" s="7"/>
      <c r="J12" s="7"/>
      <c r="K12" s="7"/>
      <c r="L12" s="7"/>
      <c r="M12" s="7"/>
      <c r="N12" s="7"/>
      <c r="O12" s="7"/>
      <c r="P12" s="7"/>
      <c r="Q12" s="7"/>
      <c r="R12" s="7"/>
      <c r="S12" s="7"/>
      <c r="T12" s="7"/>
      <c r="U12" s="7"/>
      <c r="V12" s="7"/>
      <c r="W12" s="7"/>
      <c r="X12" s="7"/>
      <c r="Y12" s="7"/>
      <c r="Z12" s="7"/>
    </row>
    <row r="13" ht="15.75" customHeight="1">
      <c r="A13" s="16" t="s">
        <v>1295</v>
      </c>
      <c r="B13" s="9" t="s">
        <v>1296</v>
      </c>
      <c r="C13" s="10" t="s">
        <v>1297</v>
      </c>
      <c r="D13" s="10" t="s">
        <v>1298</v>
      </c>
      <c r="E13" s="10" t="s">
        <v>1299</v>
      </c>
      <c r="F13" s="10" t="s">
        <v>1300</v>
      </c>
      <c r="G13" s="17" t="s">
        <v>14</v>
      </c>
      <c r="H13" s="7"/>
      <c r="I13" s="7"/>
      <c r="J13" s="7"/>
      <c r="K13" s="7"/>
      <c r="L13" s="7"/>
      <c r="M13" s="7"/>
      <c r="N13" s="7"/>
      <c r="O13" s="7"/>
      <c r="P13" s="7"/>
      <c r="Q13" s="7"/>
      <c r="R13" s="7"/>
      <c r="S13" s="7"/>
      <c r="T13" s="7"/>
      <c r="U13" s="7"/>
      <c r="V13" s="7"/>
      <c r="W13" s="7"/>
      <c r="X13" s="7"/>
      <c r="Y13" s="7"/>
      <c r="Z13" s="7"/>
    </row>
    <row r="14" ht="15.75" customHeight="1">
      <c r="A14" s="16" t="s">
        <v>1444</v>
      </c>
      <c r="B14" s="9" t="s">
        <v>1445</v>
      </c>
      <c r="C14" s="10" t="s">
        <v>1446</v>
      </c>
      <c r="D14" s="10" t="s">
        <v>1447</v>
      </c>
      <c r="E14" s="10" t="s">
        <v>1448</v>
      </c>
      <c r="F14" s="10" t="s">
        <v>1449</v>
      </c>
      <c r="G14" s="17" t="s">
        <v>14</v>
      </c>
      <c r="H14" s="7"/>
      <c r="I14" s="7"/>
      <c r="J14" s="7"/>
      <c r="K14" s="7"/>
      <c r="L14" s="7"/>
      <c r="M14" s="7"/>
      <c r="N14" s="7"/>
      <c r="O14" s="7"/>
      <c r="P14" s="7"/>
      <c r="Q14" s="7"/>
      <c r="R14" s="7"/>
      <c r="S14" s="7"/>
      <c r="T14" s="7"/>
      <c r="U14" s="7"/>
      <c r="V14" s="7"/>
      <c r="W14" s="7"/>
      <c r="X14" s="7"/>
      <c r="Y14" s="7"/>
      <c r="Z14" s="7"/>
    </row>
    <row r="15" ht="15.75" customHeight="1">
      <c r="A15" s="16" t="s">
        <v>1515</v>
      </c>
      <c r="B15" s="9" t="s">
        <v>1516</v>
      </c>
      <c r="C15" s="10" t="s">
        <v>1517</v>
      </c>
      <c r="D15" s="10" t="s">
        <v>1518</v>
      </c>
      <c r="E15" s="10" t="s">
        <v>1519</v>
      </c>
      <c r="F15" s="10" t="s">
        <v>1520</v>
      </c>
      <c r="G15" s="17" t="s">
        <v>14</v>
      </c>
      <c r="H15" s="7"/>
      <c r="I15" s="7"/>
      <c r="J15" s="7"/>
      <c r="K15" s="7"/>
      <c r="L15" s="7"/>
      <c r="M15" s="7"/>
      <c r="N15" s="7"/>
      <c r="O15" s="7"/>
      <c r="P15" s="7"/>
      <c r="Q15" s="7"/>
      <c r="R15" s="7"/>
      <c r="S15" s="7"/>
      <c r="T15" s="7"/>
      <c r="U15" s="7"/>
      <c r="V15" s="7"/>
      <c r="W15" s="7"/>
      <c r="X15" s="7"/>
      <c r="Y15" s="7"/>
      <c r="Z15" s="7"/>
    </row>
    <row r="16" ht="15.75" customHeight="1">
      <c r="A16" s="16" t="s">
        <v>1575</v>
      </c>
      <c r="B16" s="9" t="s">
        <v>1576</v>
      </c>
      <c r="C16" s="10" t="s">
        <v>1577</v>
      </c>
      <c r="D16" s="10" t="s">
        <v>1578</v>
      </c>
      <c r="E16" s="10" t="s">
        <v>1579</v>
      </c>
      <c r="F16" s="10" t="s">
        <v>1580</v>
      </c>
      <c r="G16" s="17" t="s">
        <v>14</v>
      </c>
      <c r="H16" s="7"/>
      <c r="I16" s="7"/>
      <c r="J16" s="7"/>
      <c r="K16" s="7"/>
      <c r="L16" s="7"/>
      <c r="M16" s="7"/>
      <c r="N16" s="7"/>
      <c r="O16" s="7"/>
      <c r="P16" s="7"/>
      <c r="Q16" s="7"/>
      <c r="R16" s="7"/>
      <c r="S16" s="7"/>
      <c r="T16" s="7"/>
      <c r="U16" s="7"/>
      <c r="V16" s="7"/>
      <c r="W16" s="7"/>
      <c r="X16" s="7"/>
      <c r="Y16" s="7"/>
      <c r="Z16" s="7"/>
    </row>
    <row r="17" ht="15.75" customHeight="1">
      <c r="A17" s="16" t="s">
        <v>1664</v>
      </c>
      <c r="B17" s="9" t="s">
        <v>1665</v>
      </c>
      <c r="C17" s="10" t="s">
        <v>1666</v>
      </c>
      <c r="D17" s="10" t="s">
        <v>1667</v>
      </c>
      <c r="E17" s="10" t="s">
        <v>1668</v>
      </c>
      <c r="F17" s="10" t="s">
        <v>1669</v>
      </c>
      <c r="G17" s="17" t="s">
        <v>104</v>
      </c>
      <c r="H17" s="7"/>
      <c r="I17" s="7"/>
      <c r="J17" s="7"/>
      <c r="K17" s="7"/>
      <c r="L17" s="7"/>
      <c r="M17" s="7"/>
      <c r="N17" s="7"/>
      <c r="O17" s="7"/>
      <c r="P17" s="7"/>
      <c r="Q17" s="7"/>
      <c r="R17" s="7"/>
      <c r="S17" s="7"/>
      <c r="T17" s="7"/>
      <c r="U17" s="7"/>
      <c r="V17" s="7"/>
      <c r="W17" s="7"/>
      <c r="X17" s="7"/>
      <c r="Y17" s="7"/>
      <c r="Z17" s="7"/>
    </row>
    <row r="18" ht="15.75" customHeight="1">
      <c r="A18" s="16" t="s">
        <v>1676</v>
      </c>
      <c r="B18" s="9" t="s">
        <v>1677</v>
      </c>
      <c r="C18" s="10" t="s">
        <v>1678</v>
      </c>
      <c r="D18" s="10" t="s">
        <v>1679</v>
      </c>
      <c r="E18" s="10" t="s">
        <v>1680</v>
      </c>
      <c r="F18" s="10" t="s">
        <v>1681</v>
      </c>
      <c r="G18" s="17" t="s">
        <v>14</v>
      </c>
      <c r="H18" s="7"/>
      <c r="I18" s="7"/>
      <c r="J18" s="7"/>
      <c r="K18" s="7"/>
      <c r="L18" s="7"/>
      <c r="M18" s="7"/>
      <c r="N18" s="7"/>
      <c r="O18" s="7"/>
      <c r="P18" s="7"/>
      <c r="Q18" s="7"/>
      <c r="R18" s="7"/>
      <c r="S18" s="7"/>
      <c r="T18" s="7"/>
      <c r="U18" s="7"/>
      <c r="V18" s="7"/>
      <c r="W18" s="7"/>
      <c r="X18" s="7"/>
      <c r="Y18" s="7"/>
      <c r="Z18" s="7"/>
    </row>
    <row r="19" ht="15.75" customHeight="1">
      <c r="A19" s="16" t="s">
        <v>1971</v>
      </c>
      <c r="B19" s="9" t="s">
        <v>1972</v>
      </c>
      <c r="C19" s="10" t="s">
        <v>1973</v>
      </c>
      <c r="D19" s="10" t="s">
        <v>1974</v>
      </c>
      <c r="E19" s="10" t="s">
        <v>1975</v>
      </c>
      <c r="F19" s="10" t="s">
        <v>1976</v>
      </c>
      <c r="G19" s="17" t="s">
        <v>104</v>
      </c>
      <c r="H19" s="7"/>
      <c r="I19" s="7"/>
      <c r="J19" s="7"/>
      <c r="K19" s="7"/>
      <c r="L19" s="7"/>
      <c r="M19" s="7"/>
      <c r="N19" s="7"/>
      <c r="O19" s="7"/>
      <c r="P19" s="7"/>
      <c r="Q19" s="7"/>
      <c r="R19" s="7"/>
      <c r="S19" s="7"/>
      <c r="T19" s="7"/>
      <c r="U19" s="7"/>
      <c r="V19" s="7"/>
      <c r="W19" s="7"/>
      <c r="X19" s="7"/>
      <c r="Y19" s="7"/>
      <c r="Z19" s="7"/>
    </row>
    <row r="20" ht="15.75" customHeight="1">
      <c r="A20" s="16" t="s">
        <v>2001</v>
      </c>
      <c r="B20" s="9" t="s">
        <v>2002</v>
      </c>
      <c r="C20" s="10" t="s">
        <v>2003</v>
      </c>
      <c r="D20" s="10" t="s">
        <v>2004</v>
      </c>
      <c r="E20" s="10" t="s">
        <v>2005</v>
      </c>
      <c r="F20" s="10" t="s">
        <v>2006</v>
      </c>
      <c r="G20" s="17" t="s">
        <v>14</v>
      </c>
      <c r="H20" s="7"/>
      <c r="I20" s="7"/>
      <c r="J20" s="7"/>
      <c r="K20" s="7"/>
      <c r="L20" s="7"/>
      <c r="M20" s="7"/>
      <c r="N20" s="7"/>
      <c r="O20" s="7"/>
      <c r="P20" s="7"/>
      <c r="Q20" s="7"/>
      <c r="R20" s="7"/>
      <c r="S20" s="7"/>
      <c r="T20" s="7"/>
      <c r="U20" s="7"/>
      <c r="V20" s="7"/>
      <c r="W20" s="7"/>
      <c r="X20" s="7"/>
      <c r="Y20" s="7"/>
      <c r="Z20" s="7"/>
    </row>
    <row r="21" ht="15.75" customHeight="1">
      <c r="A21" s="16" t="s">
        <v>2355</v>
      </c>
      <c r="B21" s="9" t="s">
        <v>2356</v>
      </c>
      <c r="C21" s="10" t="s">
        <v>2357</v>
      </c>
      <c r="D21" s="10" t="s">
        <v>2358</v>
      </c>
      <c r="E21" s="10" t="s">
        <v>2359</v>
      </c>
      <c r="F21" s="10" t="s">
        <v>2360</v>
      </c>
      <c r="G21" s="17" t="s">
        <v>14</v>
      </c>
      <c r="H21" s="7"/>
      <c r="I21" s="7"/>
      <c r="J21" s="7"/>
      <c r="K21" s="7"/>
      <c r="L21" s="7"/>
      <c r="M21" s="7"/>
      <c r="N21" s="7"/>
      <c r="O21" s="7"/>
      <c r="P21" s="7"/>
      <c r="Q21" s="7"/>
      <c r="R21" s="7"/>
      <c r="S21" s="7"/>
      <c r="T21" s="7"/>
      <c r="U21" s="7"/>
      <c r="V21" s="7"/>
      <c r="W21" s="7"/>
      <c r="X21" s="7"/>
      <c r="Y21" s="7"/>
      <c r="Z21" s="7"/>
    </row>
    <row r="22" ht="15.75" customHeight="1">
      <c r="A22" s="16" t="s">
        <v>9531</v>
      </c>
      <c r="B22" s="9" t="s">
        <v>9532</v>
      </c>
      <c r="C22" s="10" t="s">
        <v>9533</v>
      </c>
      <c r="D22" s="10" t="s">
        <v>9534</v>
      </c>
      <c r="E22" s="10" t="s">
        <v>9535</v>
      </c>
      <c r="F22" s="10" t="s">
        <v>9536</v>
      </c>
      <c r="G22" s="17" t="s">
        <v>14</v>
      </c>
      <c r="H22" s="7"/>
      <c r="I22" s="7"/>
      <c r="J22" s="7"/>
      <c r="K22" s="7"/>
      <c r="L22" s="7"/>
      <c r="M22" s="7"/>
      <c r="N22" s="7"/>
      <c r="O22" s="7"/>
      <c r="P22" s="7"/>
      <c r="Q22" s="7"/>
      <c r="R22" s="7"/>
      <c r="S22" s="7"/>
      <c r="T22" s="7"/>
      <c r="U22" s="7"/>
      <c r="V22" s="7"/>
      <c r="W22" s="7"/>
      <c r="X22" s="7"/>
      <c r="Y22" s="7"/>
      <c r="Z22" s="7"/>
    </row>
    <row r="23" ht="15.75" customHeight="1">
      <c r="A23" s="16" t="s">
        <v>10532</v>
      </c>
      <c r="B23" s="9" t="s">
        <v>10533</v>
      </c>
      <c r="C23" s="10" t="s">
        <v>10534</v>
      </c>
      <c r="D23" s="10" t="s">
        <v>10535</v>
      </c>
      <c r="E23" s="10" t="s">
        <v>10536</v>
      </c>
      <c r="F23" s="10" t="s">
        <v>10537</v>
      </c>
      <c r="G23" s="17" t="s">
        <v>14</v>
      </c>
      <c r="H23" s="7"/>
      <c r="I23" s="7"/>
      <c r="J23" s="7"/>
      <c r="K23" s="7"/>
      <c r="L23" s="7"/>
      <c r="M23" s="7"/>
      <c r="N23" s="7"/>
      <c r="O23" s="7"/>
      <c r="P23" s="7"/>
      <c r="Q23" s="7"/>
      <c r="R23" s="7"/>
      <c r="S23" s="7"/>
      <c r="T23" s="7"/>
      <c r="U23" s="7"/>
      <c r="V23" s="7"/>
      <c r="W23" s="7"/>
      <c r="X23" s="7"/>
      <c r="Y23" s="7"/>
      <c r="Z23" s="7"/>
    </row>
    <row r="24" ht="15.75" customHeight="1">
      <c r="A24" s="16" t="s">
        <v>10538</v>
      </c>
      <c r="B24" s="9" t="s">
        <v>10539</v>
      </c>
      <c r="C24" s="10" t="s">
        <v>10540</v>
      </c>
      <c r="D24" s="10" t="s">
        <v>10541</v>
      </c>
      <c r="E24" s="10" t="s">
        <v>10542</v>
      </c>
      <c r="F24" s="10" t="s">
        <v>10543</v>
      </c>
      <c r="G24" s="17" t="s">
        <v>14</v>
      </c>
      <c r="H24" s="7"/>
      <c r="I24" s="7"/>
      <c r="J24" s="7"/>
      <c r="K24" s="7"/>
      <c r="L24" s="7"/>
      <c r="M24" s="7"/>
      <c r="N24" s="7"/>
      <c r="O24" s="7"/>
      <c r="P24" s="7"/>
      <c r="Q24" s="7"/>
      <c r="R24" s="7"/>
      <c r="S24" s="7"/>
      <c r="T24" s="7"/>
      <c r="U24" s="7"/>
      <c r="V24" s="7"/>
      <c r="W24" s="7"/>
      <c r="X24" s="7"/>
      <c r="Y24" s="7"/>
      <c r="Z24" s="7"/>
    </row>
    <row r="25" ht="15.75" customHeight="1">
      <c r="A25" s="16" t="s">
        <v>2755</v>
      </c>
      <c r="B25" s="9" t="s">
        <v>2756</v>
      </c>
      <c r="C25" s="10" t="s">
        <v>1027</v>
      </c>
      <c r="D25" s="10" t="s">
        <v>2757</v>
      </c>
      <c r="E25" s="10" t="s">
        <v>2758</v>
      </c>
      <c r="F25" s="10" t="s">
        <v>2759</v>
      </c>
      <c r="G25" s="17" t="s">
        <v>14</v>
      </c>
      <c r="H25" s="7"/>
      <c r="I25" s="7"/>
      <c r="J25" s="7"/>
      <c r="K25" s="7"/>
      <c r="L25" s="7"/>
      <c r="M25" s="7"/>
      <c r="N25" s="7"/>
      <c r="O25" s="7"/>
      <c r="P25" s="7"/>
      <c r="Q25" s="7"/>
      <c r="R25" s="7"/>
      <c r="S25" s="7"/>
      <c r="T25" s="7"/>
      <c r="U25" s="7"/>
      <c r="V25" s="7"/>
      <c r="W25" s="7"/>
      <c r="X25" s="7"/>
      <c r="Y25" s="7"/>
      <c r="Z25" s="7"/>
    </row>
    <row r="26" ht="15.75" customHeight="1">
      <c r="A26" s="16" t="s">
        <v>2830</v>
      </c>
      <c r="B26" s="9" t="s">
        <v>2831</v>
      </c>
      <c r="C26" s="10" t="s">
        <v>2832</v>
      </c>
      <c r="D26" s="10" t="s">
        <v>2833</v>
      </c>
      <c r="E26" s="10" t="s">
        <v>2834</v>
      </c>
      <c r="F26" s="10" t="s">
        <v>2835</v>
      </c>
      <c r="G26" s="17" t="s">
        <v>14</v>
      </c>
      <c r="H26" s="7"/>
      <c r="I26" s="7"/>
      <c r="J26" s="7"/>
      <c r="K26" s="7"/>
      <c r="L26" s="7"/>
      <c r="M26" s="7"/>
      <c r="N26" s="7"/>
      <c r="O26" s="7"/>
      <c r="P26" s="7"/>
      <c r="Q26" s="7"/>
      <c r="R26" s="7"/>
      <c r="S26" s="7"/>
      <c r="T26" s="7"/>
      <c r="U26" s="7"/>
      <c r="V26" s="7"/>
      <c r="W26" s="7"/>
      <c r="X26" s="7"/>
      <c r="Y26" s="7"/>
      <c r="Z26" s="7"/>
    </row>
    <row r="27" ht="15.75" customHeight="1">
      <c r="A27" s="16" t="s">
        <v>2848</v>
      </c>
      <c r="B27" s="9" t="s">
        <v>2849</v>
      </c>
      <c r="C27" s="10" t="s">
        <v>2850</v>
      </c>
      <c r="D27" s="10" t="s">
        <v>2851</v>
      </c>
      <c r="E27" s="10" t="s">
        <v>2852</v>
      </c>
      <c r="F27" s="10" t="s">
        <v>2853</v>
      </c>
      <c r="G27" s="17" t="s">
        <v>14</v>
      </c>
      <c r="H27" s="7"/>
      <c r="I27" s="7"/>
      <c r="J27" s="7"/>
      <c r="K27" s="7"/>
      <c r="L27" s="7"/>
      <c r="M27" s="7"/>
      <c r="N27" s="7"/>
      <c r="O27" s="7"/>
      <c r="P27" s="7"/>
      <c r="Q27" s="7"/>
      <c r="R27" s="7"/>
      <c r="S27" s="7"/>
      <c r="T27" s="7"/>
      <c r="U27" s="7"/>
      <c r="V27" s="7"/>
      <c r="W27" s="7"/>
      <c r="X27" s="7"/>
      <c r="Y27" s="7"/>
      <c r="Z27" s="7"/>
    </row>
    <row r="28" ht="15.75" customHeight="1">
      <c r="A28" s="16" t="s">
        <v>2990</v>
      </c>
      <c r="B28" s="9" t="s">
        <v>2991</v>
      </c>
      <c r="C28" s="10" t="s">
        <v>2992</v>
      </c>
      <c r="D28" s="10" t="s">
        <v>2993</v>
      </c>
      <c r="E28" s="10" t="s">
        <v>2994</v>
      </c>
      <c r="F28" s="10" t="s">
        <v>2995</v>
      </c>
      <c r="G28" s="17" t="s">
        <v>14</v>
      </c>
      <c r="H28" s="7"/>
      <c r="I28" s="7"/>
      <c r="J28" s="7"/>
      <c r="K28" s="7"/>
      <c r="L28" s="7"/>
      <c r="M28" s="7"/>
      <c r="N28" s="7"/>
      <c r="O28" s="7"/>
      <c r="P28" s="7"/>
      <c r="Q28" s="7"/>
      <c r="R28" s="7"/>
      <c r="S28" s="7"/>
      <c r="T28" s="7"/>
      <c r="U28" s="7"/>
      <c r="V28" s="7"/>
      <c r="W28" s="7"/>
      <c r="X28" s="7"/>
      <c r="Y28" s="7"/>
      <c r="Z28" s="7"/>
    </row>
    <row r="29" ht="15.75" customHeight="1">
      <c r="A29" s="16" t="s">
        <v>3249</v>
      </c>
      <c r="B29" s="9" t="s">
        <v>3250</v>
      </c>
      <c r="C29" s="10" t="s">
        <v>3251</v>
      </c>
      <c r="D29" s="10" t="s">
        <v>3252</v>
      </c>
      <c r="E29" s="10" t="s">
        <v>3253</v>
      </c>
      <c r="F29" s="10" t="s">
        <v>3254</v>
      </c>
      <c r="G29" s="17" t="s">
        <v>104</v>
      </c>
      <c r="H29" s="7"/>
      <c r="I29" s="7"/>
      <c r="J29" s="7"/>
      <c r="K29" s="7"/>
      <c r="L29" s="7"/>
      <c r="M29" s="7"/>
      <c r="N29" s="7"/>
      <c r="O29" s="7"/>
      <c r="P29" s="7"/>
      <c r="Q29" s="7"/>
      <c r="R29" s="7"/>
      <c r="S29" s="7"/>
      <c r="T29" s="7"/>
      <c r="U29" s="7"/>
      <c r="V29" s="7"/>
      <c r="W29" s="7"/>
      <c r="X29" s="7"/>
      <c r="Y29" s="7"/>
      <c r="Z29" s="7"/>
    </row>
    <row r="30" ht="15.75" customHeight="1">
      <c r="A30" s="16" t="s">
        <v>3284</v>
      </c>
      <c r="B30" s="9" t="s">
        <v>3285</v>
      </c>
      <c r="C30" s="10" t="s">
        <v>3286</v>
      </c>
      <c r="D30" s="10" t="s">
        <v>3287</v>
      </c>
      <c r="E30" s="10" t="s">
        <v>3288</v>
      </c>
      <c r="F30" s="10" t="s">
        <v>3289</v>
      </c>
      <c r="G30" s="17" t="s">
        <v>14</v>
      </c>
      <c r="H30" s="7"/>
      <c r="I30" s="7"/>
      <c r="J30" s="7"/>
      <c r="K30" s="7"/>
      <c r="L30" s="7"/>
      <c r="M30" s="7"/>
      <c r="N30" s="7"/>
      <c r="O30" s="7"/>
      <c r="P30" s="7"/>
      <c r="Q30" s="7"/>
      <c r="R30" s="7"/>
      <c r="S30" s="7"/>
      <c r="T30" s="7"/>
      <c r="U30" s="7"/>
      <c r="V30" s="7"/>
      <c r="W30" s="7"/>
      <c r="X30" s="7"/>
      <c r="Y30" s="7"/>
      <c r="Z30" s="7"/>
    </row>
    <row r="31" ht="15.75" customHeight="1">
      <c r="A31" s="16" t="s">
        <v>3572</v>
      </c>
      <c r="B31" s="9" t="s">
        <v>3573</v>
      </c>
      <c r="C31" s="10" t="s">
        <v>3574</v>
      </c>
      <c r="D31" s="10" t="s">
        <v>3575</v>
      </c>
      <c r="E31" s="10" t="s">
        <v>3576</v>
      </c>
      <c r="F31" s="10" t="s">
        <v>3577</v>
      </c>
      <c r="G31" s="17" t="s">
        <v>14</v>
      </c>
      <c r="H31" s="7"/>
      <c r="I31" s="7"/>
      <c r="J31" s="7"/>
      <c r="K31" s="7"/>
      <c r="L31" s="7"/>
      <c r="M31" s="7"/>
      <c r="N31" s="7"/>
      <c r="O31" s="7"/>
      <c r="P31" s="7"/>
      <c r="Q31" s="7"/>
      <c r="R31" s="7"/>
      <c r="S31" s="7"/>
      <c r="T31" s="7"/>
      <c r="U31" s="7"/>
      <c r="V31" s="7"/>
      <c r="W31" s="7"/>
      <c r="X31" s="7"/>
      <c r="Y31" s="7"/>
      <c r="Z31" s="7"/>
    </row>
    <row r="32" ht="15.75" customHeight="1">
      <c r="A32" s="16" t="s">
        <v>3666</v>
      </c>
      <c r="B32" s="9" t="s">
        <v>3667</v>
      </c>
      <c r="C32" s="10" t="s">
        <v>3668</v>
      </c>
      <c r="D32" s="10" t="s">
        <v>3669</v>
      </c>
      <c r="E32" s="10" t="s">
        <v>3670</v>
      </c>
      <c r="F32" s="10" t="s">
        <v>3671</v>
      </c>
      <c r="G32" s="17" t="s">
        <v>14</v>
      </c>
      <c r="H32" s="7"/>
      <c r="I32" s="7"/>
      <c r="J32" s="7"/>
      <c r="K32" s="7"/>
      <c r="L32" s="7"/>
      <c r="M32" s="7"/>
      <c r="N32" s="7"/>
      <c r="O32" s="7"/>
      <c r="P32" s="7"/>
      <c r="Q32" s="7"/>
      <c r="R32" s="7"/>
      <c r="S32" s="7"/>
      <c r="T32" s="7"/>
      <c r="U32" s="7"/>
      <c r="V32" s="7"/>
      <c r="W32" s="7"/>
      <c r="X32" s="7"/>
      <c r="Y32" s="7"/>
      <c r="Z32" s="7"/>
    </row>
    <row r="33" ht="15.75" customHeight="1">
      <c r="A33" s="16" t="s">
        <v>3714</v>
      </c>
      <c r="B33" s="9" t="s">
        <v>3715</v>
      </c>
      <c r="C33" s="10" t="s">
        <v>3716</v>
      </c>
      <c r="D33" s="10" t="s">
        <v>3717</v>
      </c>
      <c r="E33" s="10" t="s">
        <v>3718</v>
      </c>
      <c r="F33" s="10" t="s">
        <v>3719</v>
      </c>
      <c r="G33" s="17" t="s">
        <v>104</v>
      </c>
      <c r="H33" s="7"/>
      <c r="I33" s="7"/>
      <c r="J33" s="7"/>
      <c r="K33" s="7"/>
      <c r="L33" s="7"/>
      <c r="M33" s="7"/>
      <c r="N33" s="7"/>
      <c r="O33" s="7"/>
      <c r="P33" s="7"/>
      <c r="Q33" s="7"/>
      <c r="R33" s="7"/>
      <c r="S33" s="7"/>
      <c r="T33" s="7"/>
      <c r="U33" s="7"/>
      <c r="V33" s="7"/>
      <c r="W33" s="7"/>
      <c r="X33" s="7"/>
      <c r="Y33" s="7"/>
      <c r="Z33" s="7"/>
    </row>
    <row r="34" ht="15.75" customHeight="1">
      <c r="A34" s="16" t="s">
        <v>3818</v>
      </c>
      <c r="B34" s="9" t="s">
        <v>3819</v>
      </c>
      <c r="C34" s="10" t="s">
        <v>3820</v>
      </c>
      <c r="D34" s="10" t="s">
        <v>3821</v>
      </c>
      <c r="E34" s="10" t="s">
        <v>3822</v>
      </c>
      <c r="F34" s="10" t="s">
        <v>3823</v>
      </c>
      <c r="G34" s="17" t="s">
        <v>104</v>
      </c>
      <c r="H34" s="7"/>
      <c r="I34" s="7"/>
      <c r="J34" s="7"/>
      <c r="K34" s="7"/>
      <c r="L34" s="7"/>
      <c r="M34" s="7"/>
      <c r="N34" s="7"/>
      <c r="O34" s="7"/>
      <c r="P34" s="7"/>
      <c r="Q34" s="7"/>
      <c r="R34" s="7"/>
      <c r="S34" s="7"/>
      <c r="T34" s="7"/>
      <c r="U34" s="7"/>
      <c r="V34" s="7"/>
      <c r="W34" s="7"/>
      <c r="X34" s="7"/>
      <c r="Y34" s="7"/>
      <c r="Z34" s="7"/>
    </row>
    <row r="35" ht="15.75" customHeight="1">
      <c r="A35" s="16" t="s">
        <v>3836</v>
      </c>
      <c r="B35" s="9" t="s">
        <v>3837</v>
      </c>
      <c r="C35" s="10" t="s">
        <v>215</v>
      </c>
      <c r="D35" s="10" t="s">
        <v>3838</v>
      </c>
      <c r="E35" s="10" t="s">
        <v>3839</v>
      </c>
      <c r="F35" s="10" t="s">
        <v>3840</v>
      </c>
      <c r="G35" s="17" t="s">
        <v>14</v>
      </c>
      <c r="H35" s="7"/>
      <c r="I35" s="7"/>
      <c r="J35" s="7"/>
      <c r="K35" s="7"/>
      <c r="L35" s="7"/>
      <c r="M35" s="7"/>
      <c r="N35" s="7"/>
      <c r="O35" s="7"/>
      <c r="P35" s="7"/>
      <c r="Q35" s="7"/>
      <c r="R35" s="7"/>
      <c r="S35" s="7"/>
      <c r="T35" s="7"/>
      <c r="U35" s="7"/>
      <c r="V35" s="7"/>
      <c r="W35" s="7"/>
      <c r="X35" s="7"/>
      <c r="Y35" s="7"/>
      <c r="Z35" s="7"/>
    </row>
    <row r="36" ht="15.75" customHeight="1">
      <c r="A36" s="16" t="s">
        <v>3907</v>
      </c>
      <c r="B36" s="9" t="s">
        <v>3908</v>
      </c>
      <c r="C36" s="10" t="s">
        <v>3909</v>
      </c>
      <c r="D36" s="10" t="s">
        <v>3910</v>
      </c>
      <c r="E36" s="10" t="s">
        <v>3911</v>
      </c>
      <c r="F36" s="10" t="s">
        <v>3912</v>
      </c>
      <c r="G36" s="17" t="s">
        <v>14</v>
      </c>
      <c r="H36" s="7"/>
      <c r="I36" s="7"/>
      <c r="J36" s="7"/>
      <c r="K36" s="7"/>
      <c r="L36" s="7"/>
      <c r="M36" s="7"/>
      <c r="N36" s="7"/>
      <c r="O36" s="7"/>
      <c r="P36" s="7"/>
      <c r="Q36" s="7"/>
      <c r="R36" s="7"/>
      <c r="S36" s="7"/>
      <c r="T36" s="7"/>
      <c r="U36" s="7"/>
      <c r="V36" s="7"/>
      <c r="W36" s="7"/>
      <c r="X36" s="7"/>
      <c r="Y36" s="7"/>
      <c r="Z36" s="7"/>
    </row>
    <row r="37" ht="15.75" customHeight="1">
      <c r="A37" s="16" t="s">
        <v>4091</v>
      </c>
      <c r="B37" s="9" t="s">
        <v>4092</v>
      </c>
      <c r="C37" s="10" t="s">
        <v>4093</v>
      </c>
      <c r="D37" s="10" t="s">
        <v>4094</v>
      </c>
      <c r="E37" s="10" t="s">
        <v>4095</v>
      </c>
      <c r="F37" s="10" t="s">
        <v>4096</v>
      </c>
      <c r="G37" s="17" t="s">
        <v>14</v>
      </c>
      <c r="H37" s="7"/>
      <c r="I37" s="7"/>
      <c r="J37" s="7"/>
      <c r="K37" s="7"/>
      <c r="L37" s="7"/>
      <c r="M37" s="7"/>
      <c r="N37" s="7"/>
      <c r="O37" s="7"/>
      <c r="P37" s="7"/>
      <c r="Q37" s="7"/>
      <c r="R37" s="7"/>
      <c r="S37" s="7"/>
      <c r="T37" s="7"/>
      <c r="U37" s="7"/>
      <c r="V37" s="7"/>
      <c r="W37" s="7"/>
      <c r="X37" s="7"/>
      <c r="Y37" s="7"/>
      <c r="Z37" s="7"/>
    </row>
    <row r="38" ht="15.75" customHeight="1">
      <c r="A38" s="16" t="s">
        <v>4109</v>
      </c>
      <c r="B38" s="9" t="s">
        <v>4110</v>
      </c>
      <c r="C38" s="10" t="s">
        <v>4111</v>
      </c>
      <c r="D38" s="10" t="s">
        <v>4112</v>
      </c>
      <c r="E38" s="10" t="s">
        <v>4113</v>
      </c>
      <c r="F38" s="10" t="s">
        <v>4114</v>
      </c>
      <c r="G38" s="17" t="s">
        <v>14</v>
      </c>
      <c r="H38" s="7"/>
      <c r="I38" s="7"/>
      <c r="J38" s="7"/>
      <c r="K38" s="7"/>
      <c r="L38" s="7"/>
      <c r="M38" s="7"/>
      <c r="N38" s="7"/>
      <c r="O38" s="7"/>
      <c r="P38" s="7"/>
      <c r="Q38" s="7"/>
      <c r="R38" s="7"/>
      <c r="S38" s="7"/>
      <c r="T38" s="7"/>
      <c r="U38" s="7"/>
      <c r="V38" s="7"/>
      <c r="W38" s="7"/>
      <c r="X38" s="7"/>
      <c r="Y38" s="7"/>
      <c r="Z38" s="7"/>
    </row>
    <row r="39" ht="15.75" customHeight="1">
      <c r="A39" s="16" t="s">
        <v>4157</v>
      </c>
      <c r="B39" s="9" t="s">
        <v>4158</v>
      </c>
      <c r="C39" s="10" t="s">
        <v>4159</v>
      </c>
      <c r="D39" s="10" t="s">
        <v>4160</v>
      </c>
      <c r="E39" s="10" t="s">
        <v>4161</v>
      </c>
      <c r="F39" s="10" t="s">
        <v>4162</v>
      </c>
      <c r="G39" s="17" t="s">
        <v>14</v>
      </c>
      <c r="H39" s="7"/>
      <c r="I39" s="7"/>
      <c r="J39" s="7"/>
      <c r="K39" s="7"/>
      <c r="L39" s="7"/>
      <c r="M39" s="7"/>
      <c r="N39" s="7"/>
      <c r="O39" s="7"/>
      <c r="P39" s="7"/>
      <c r="Q39" s="7"/>
      <c r="R39" s="7"/>
      <c r="S39" s="7"/>
      <c r="T39" s="7"/>
      <c r="U39" s="7"/>
      <c r="V39" s="7"/>
      <c r="W39" s="7"/>
      <c r="X39" s="7"/>
      <c r="Y39" s="7"/>
      <c r="Z39" s="7"/>
    </row>
    <row r="40" ht="15.75" customHeight="1">
      <c r="A40" s="16" t="s">
        <v>4163</v>
      </c>
      <c r="B40" s="9" t="s">
        <v>4164</v>
      </c>
      <c r="C40" s="10" t="s">
        <v>4165</v>
      </c>
      <c r="D40" s="10" t="s">
        <v>4166</v>
      </c>
      <c r="E40" s="10" t="s">
        <v>4167</v>
      </c>
      <c r="F40" s="10" t="s">
        <v>4168</v>
      </c>
      <c r="G40" s="17" t="s">
        <v>104</v>
      </c>
      <c r="H40" s="7"/>
      <c r="I40" s="7"/>
      <c r="J40" s="7"/>
      <c r="K40" s="7"/>
      <c r="L40" s="7"/>
      <c r="M40" s="7"/>
      <c r="N40" s="7"/>
      <c r="O40" s="7"/>
      <c r="P40" s="7"/>
      <c r="Q40" s="7"/>
      <c r="R40" s="7"/>
      <c r="S40" s="7"/>
      <c r="T40" s="7"/>
      <c r="U40" s="7"/>
      <c r="V40" s="7"/>
      <c r="W40" s="7"/>
      <c r="X40" s="7"/>
      <c r="Y40" s="7"/>
      <c r="Z40" s="7"/>
    </row>
    <row r="41" ht="15.75" customHeight="1">
      <c r="A41" s="16" t="s">
        <v>4199</v>
      </c>
      <c r="B41" s="9" t="s">
        <v>4200</v>
      </c>
      <c r="C41" s="10" t="s">
        <v>4201</v>
      </c>
      <c r="D41" s="10" t="s">
        <v>4202</v>
      </c>
      <c r="E41" s="10" t="s">
        <v>4203</v>
      </c>
      <c r="F41" s="10" t="s">
        <v>4204</v>
      </c>
      <c r="G41" s="17" t="s">
        <v>14</v>
      </c>
      <c r="H41" s="7"/>
      <c r="I41" s="7"/>
      <c r="J41" s="7"/>
      <c r="K41" s="7"/>
      <c r="L41" s="7"/>
      <c r="M41" s="7"/>
      <c r="N41" s="7"/>
      <c r="O41" s="7"/>
      <c r="P41" s="7"/>
      <c r="Q41" s="7"/>
      <c r="R41" s="7"/>
      <c r="S41" s="7"/>
      <c r="T41" s="7"/>
      <c r="U41" s="7"/>
      <c r="V41" s="7"/>
      <c r="W41" s="7"/>
      <c r="X41" s="7"/>
      <c r="Y41" s="7"/>
      <c r="Z41" s="7"/>
    </row>
    <row r="42" ht="15.75" customHeight="1">
      <c r="A42" s="16" t="s">
        <v>4282</v>
      </c>
      <c r="B42" s="9" t="s">
        <v>4283</v>
      </c>
      <c r="C42" s="10" t="s">
        <v>1027</v>
      </c>
      <c r="D42" s="10" t="s">
        <v>4284</v>
      </c>
      <c r="E42" s="10" t="s">
        <v>4285</v>
      </c>
      <c r="F42" s="10" t="s">
        <v>4286</v>
      </c>
      <c r="G42" s="17" t="s">
        <v>14</v>
      </c>
      <c r="H42" s="7"/>
      <c r="I42" s="7"/>
      <c r="J42" s="7"/>
      <c r="K42" s="7"/>
      <c r="L42" s="7"/>
      <c r="M42" s="7"/>
      <c r="N42" s="7"/>
      <c r="O42" s="7"/>
      <c r="P42" s="7"/>
      <c r="Q42" s="7"/>
      <c r="R42" s="7"/>
      <c r="S42" s="7"/>
      <c r="T42" s="7"/>
      <c r="U42" s="7"/>
      <c r="V42" s="7"/>
      <c r="W42" s="7"/>
      <c r="X42" s="7"/>
      <c r="Y42" s="7"/>
      <c r="Z42" s="7"/>
    </row>
    <row r="43" ht="15.75" customHeight="1">
      <c r="A43" s="16" t="s">
        <v>4339</v>
      </c>
      <c r="B43" s="9" t="s">
        <v>4340</v>
      </c>
      <c r="C43" s="10" t="s">
        <v>4341</v>
      </c>
      <c r="D43" s="10" t="s">
        <v>4342</v>
      </c>
      <c r="E43" s="10" t="s">
        <v>4343</v>
      </c>
      <c r="F43" s="10" t="s">
        <v>4344</v>
      </c>
      <c r="G43" s="17" t="s">
        <v>14</v>
      </c>
      <c r="H43" s="7"/>
      <c r="I43" s="7"/>
      <c r="J43" s="7"/>
      <c r="K43" s="7"/>
      <c r="L43" s="7"/>
      <c r="M43" s="7"/>
      <c r="N43" s="7"/>
      <c r="O43" s="7"/>
      <c r="P43" s="7"/>
      <c r="Q43" s="7"/>
      <c r="R43" s="7"/>
      <c r="S43" s="7"/>
      <c r="T43" s="7"/>
      <c r="U43" s="7"/>
      <c r="V43" s="7"/>
      <c r="W43" s="7"/>
      <c r="X43" s="7"/>
      <c r="Y43" s="7"/>
      <c r="Z43" s="7"/>
    </row>
    <row r="44" ht="15.75" customHeight="1">
      <c r="A44" s="16" t="s">
        <v>10544</v>
      </c>
      <c r="B44" s="9" t="s">
        <v>10545</v>
      </c>
      <c r="C44" s="10" t="s">
        <v>10546</v>
      </c>
      <c r="D44" s="10" t="s">
        <v>10547</v>
      </c>
      <c r="E44" s="10" t="s">
        <v>10548</v>
      </c>
      <c r="F44" s="10" t="s">
        <v>10549</v>
      </c>
      <c r="G44" s="17" t="s">
        <v>14</v>
      </c>
      <c r="H44" s="7"/>
      <c r="I44" s="7"/>
      <c r="J44" s="7"/>
      <c r="K44" s="7"/>
      <c r="L44" s="7"/>
      <c r="M44" s="7"/>
      <c r="N44" s="7"/>
      <c r="O44" s="7"/>
      <c r="P44" s="7"/>
      <c r="Q44" s="7"/>
      <c r="R44" s="7"/>
      <c r="S44" s="7"/>
      <c r="T44" s="7"/>
      <c r="U44" s="7"/>
      <c r="V44" s="7"/>
      <c r="W44" s="7"/>
      <c r="X44" s="7"/>
      <c r="Y44" s="7"/>
      <c r="Z44" s="7"/>
    </row>
    <row r="45" ht="15.75" customHeight="1">
      <c r="A45" s="16" t="s">
        <v>4455</v>
      </c>
      <c r="B45" s="9" t="s">
        <v>4456</v>
      </c>
      <c r="C45" s="10" t="s">
        <v>4457</v>
      </c>
      <c r="D45" s="10" t="s">
        <v>4458</v>
      </c>
      <c r="E45" s="10" t="s">
        <v>4459</v>
      </c>
      <c r="F45" s="10" t="s">
        <v>4460</v>
      </c>
      <c r="G45" s="17" t="s">
        <v>14</v>
      </c>
      <c r="H45" s="7"/>
      <c r="I45" s="7"/>
      <c r="J45" s="7"/>
      <c r="K45" s="7"/>
      <c r="L45" s="7"/>
      <c r="M45" s="7"/>
      <c r="N45" s="7"/>
      <c r="O45" s="7"/>
      <c r="P45" s="7"/>
      <c r="Q45" s="7"/>
      <c r="R45" s="7"/>
      <c r="S45" s="7"/>
      <c r="T45" s="7"/>
      <c r="U45" s="7"/>
      <c r="V45" s="7"/>
      <c r="W45" s="7"/>
      <c r="X45" s="7"/>
      <c r="Y45" s="7"/>
      <c r="Z45" s="7"/>
    </row>
    <row r="46" ht="15.75" customHeight="1">
      <c r="A46" s="16" t="s">
        <v>4461</v>
      </c>
      <c r="B46" s="9" t="s">
        <v>4462</v>
      </c>
      <c r="C46" s="10" t="s">
        <v>4463</v>
      </c>
      <c r="D46" s="10" t="s">
        <v>4464</v>
      </c>
      <c r="E46" s="10" t="s">
        <v>4465</v>
      </c>
      <c r="F46" s="10" t="s">
        <v>4466</v>
      </c>
      <c r="G46" s="17" t="s">
        <v>14</v>
      </c>
      <c r="H46" s="7"/>
      <c r="I46" s="7"/>
      <c r="J46" s="7"/>
      <c r="K46" s="7"/>
      <c r="L46" s="7"/>
      <c r="M46" s="7"/>
      <c r="N46" s="7"/>
      <c r="O46" s="7"/>
      <c r="P46" s="7"/>
      <c r="Q46" s="7"/>
      <c r="R46" s="7"/>
      <c r="S46" s="7"/>
      <c r="T46" s="7"/>
      <c r="U46" s="7"/>
      <c r="V46" s="7"/>
      <c r="W46" s="7"/>
      <c r="X46" s="7"/>
      <c r="Y46" s="7"/>
      <c r="Z46" s="7"/>
    </row>
    <row r="47" ht="15.75" customHeight="1">
      <c r="A47" s="16" t="s">
        <v>4502</v>
      </c>
      <c r="B47" s="9" t="s">
        <v>4503</v>
      </c>
      <c r="C47" s="10" t="s">
        <v>4504</v>
      </c>
      <c r="D47" s="10" t="s">
        <v>4505</v>
      </c>
      <c r="E47" s="10" t="s">
        <v>4506</v>
      </c>
      <c r="F47" s="10" t="s">
        <v>4507</v>
      </c>
      <c r="G47" s="17" t="s">
        <v>104</v>
      </c>
      <c r="H47" s="7"/>
      <c r="I47" s="7"/>
      <c r="J47" s="7"/>
      <c r="K47" s="7"/>
      <c r="L47" s="7"/>
      <c r="M47" s="7"/>
      <c r="N47" s="7"/>
      <c r="O47" s="7"/>
      <c r="P47" s="7"/>
      <c r="Q47" s="7"/>
      <c r="R47" s="7"/>
      <c r="S47" s="7"/>
      <c r="T47" s="7"/>
      <c r="U47" s="7"/>
      <c r="V47" s="7"/>
      <c r="W47" s="7"/>
      <c r="X47" s="7"/>
      <c r="Y47" s="7"/>
      <c r="Z47" s="7"/>
    </row>
    <row r="48" ht="15.75" customHeight="1">
      <c r="A48" s="16" t="s">
        <v>4590</v>
      </c>
      <c r="B48" s="9" t="s">
        <v>4591</v>
      </c>
      <c r="C48" s="10" t="s">
        <v>4592</v>
      </c>
      <c r="D48" s="10" t="s">
        <v>4593</v>
      </c>
      <c r="E48" s="10" t="s">
        <v>4594</v>
      </c>
      <c r="F48" s="10" t="s">
        <v>4595</v>
      </c>
      <c r="G48" s="17" t="s">
        <v>14</v>
      </c>
      <c r="H48" s="7"/>
      <c r="I48" s="7"/>
      <c r="J48" s="7"/>
      <c r="K48" s="7"/>
      <c r="L48" s="7"/>
      <c r="M48" s="7"/>
      <c r="N48" s="7"/>
      <c r="O48" s="7"/>
      <c r="P48" s="7"/>
      <c r="Q48" s="7"/>
      <c r="R48" s="7"/>
      <c r="S48" s="7"/>
      <c r="T48" s="7"/>
      <c r="U48" s="7"/>
      <c r="V48" s="7"/>
      <c r="W48" s="7"/>
      <c r="X48" s="7"/>
      <c r="Y48" s="7"/>
      <c r="Z48" s="7"/>
    </row>
    <row r="49" ht="15.75" customHeight="1">
      <c r="A49" s="16" t="s">
        <v>4785</v>
      </c>
      <c r="B49" s="9" t="s">
        <v>4786</v>
      </c>
      <c r="C49" s="10" t="s">
        <v>4787</v>
      </c>
      <c r="D49" s="10" t="s">
        <v>4788</v>
      </c>
      <c r="E49" s="10" t="s">
        <v>4789</v>
      </c>
      <c r="F49" s="10" t="s">
        <v>4790</v>
      </c>
      <c r="G49" s="17" t="s">
        <v>14</v>
      </c>
      <c r="H49" s="7"/>
      <c r="I49" s="7"/>
      <c r="J49" s="7"/>
      <c r="K49" s="7"/>
      <c r="L49" s="7"/>
      <c r="M49" s="7"/>
      <c r="N49" s="7"/>
      <c r="O49" s="7"/>
      <c r="P49" s="7"/>
      <c r="Q49" s="7"/>
      <c r="R49" s="7"/>
      <c r="S49" s="7"/>
      <c r="T49" s="7"/>
      <c r="U49" s="7"/>
      <c r="V49" s="7"/>
      <c r="W49" s="7"/>
      <c r="X49" s="7"/>
      <c r="Y49" s="7"/>
      <c r="Z49" s="7"/>
    </row>
    <row r="50" ht="15.75" customHeight="1">
      <c r="A50" s="16" t="s">
        <v>4803</v>
      </c>
      <c r="B50" s="9" t="s">
        <v>4804</v>
      </c>
      <c r="C50" s="10" t="s">
        <v>215</v>
      </c>
      <c r="D50" s="10" t="s">
        <v>4805</v>
      </c>
      <c r="E50" s="10" t="s">
        <v>4806</v>
      </c>
      <c r="F50" s="10" t="s">
        <v>4807</v>
      </c>
      <c r="G50" s="17" t="s">
        <v>14</v>
      </c>
      <c r="H50" s="7"/>
      <c r="I50" s="7"/>
      <c r="J50" s="7"/>
      <c r="K50" s="7"/>
      <c r="L50" s="7"/>
      <c r="M50" s="7"/>
      <c r="N50" s="7"/>
      <c r="O50" s="7"/>
      <c r="P50" s="7"/>
      <c r="Q50" s="7"/>
      <c r="R50" s="7"/>
      <c r="S50" s="7"/>
      <c r="T50" s="7"/>
      <c r="U50" s="7"/>
      <c r="V50" s="7"/>
      <c r="W50" s="7"/>
      <c r="X50" s="7"/>
      <c r="Y50" s="7"/>
      <c r="Z50" s="7"/>
    </row>
    <row r="51" ht="15.75" customHeight="1">
      <c r="A51" s="16" t="s">
        <v>4825</v>
      </c>
      <c r="B51" s="9" t="s">
        <v>4826</v>
      </c>
      <c r="C51" s="10" t="s">
        <v>4827</v>
      </c>
      <c r="D51" s="10" t="s">
        <v>4828</v>
      </c>
      <c r="E51" s="10" t="s">
        <v>4829</v>
      </c>
      <c r="F51" s="10" t="s">
        <v>4830</v>
      </c>
      <c r="G51" s="17" t="s">
        <v>14</v>
      </c>
      <c r="H51" s="7"/>
      <c r="I51" s="7"/>
      <c r="J51" s="7"/>
      <c r="K51" s="7"/>
      <c r="L51" s="7"/>
      <c r="M51" s="7"/>
      <c r="N51" s="7"/>
      <c r="O51" s="7"/>
      <c r="P51" s="7"/>
      <c r="Q51" s="7"/>
      <c r="R51" s="7"/>
      <c r="S51" s="7"/>
      <c r="T51" s="7"/>
      <c r="U51" s="7"/>
      <c r="V51" s="7"/>
      <c r="W51" s="7"/>
      <c r="X51" s="7"/>
      <c r="Y51" s="7"/>
      <c r="Z51" s="7"/>
    </row>
    <row r="52" ht="15.75" customHeight="1">
      <c r="A52" s="16" t="s">
        <v>4843</v>
      </c>
      <c r="B52" s="9" t="s">
        <v>4844</v>
      </c>
      <c r="C52" s="10" t="s">
        <v>17</v>
      </c>
      <c r="D52" s="10" t="s">
        <v>4845</v>
      </c>
      <c r="E52" s="10" t="s">
        <v>4846</v>
      </c>
      <c r="F52" s="10" t="s">
        <v>4847</v>
      </c>
      <c r="G52" s="17" t="s">
        <v>14</v>
      </c>
      <c r="H52" s="7"/>
      <c r="I52" s="7"/>
      <c r="J52" s="7"/>
      <c r="K52" s="7"/>
      <c r="L52" s="7"/>
      <c r="M52" s="7"/>
      <c r="N52" s="7"/>
      <c r="O52" s="7"/>
      <c r="P52" s="7"/>
      <c r="Q52" s="7"/>
      <c r="R52" s="7"/>
      <c r="S52" s="7"/>
      <c r="T52" s="7"/>
      <c r="U52" s="7"/>
      <c r="V52" s="7"/>
      <c r="W52" s="7"/>
      <c r="X52" s="7"/>
      <c r="Y52" s="7"/>
      <c r="Z52" s="7"/>
    </row>
    <row r="53" ht="15.75" customHeight="1">
      <c r="A53" s="16" t="s">
        <v>4860</v>
      </c>
      <c r="B53" s="9" t="s">
        <v>4861</v>
      </c>
      <c r="C53" s="10" t="s">
        <v>4862</v>
      </c>
      <c r="D53" s="10" t="s">
        <v>4863</v>
      </c>
      <c r="E53" s="10" t="s">
        <v>4864</v>
      </c>
      <c r="F53" s="10" t="s">
        <v>4865</v>
      </c>
      <c r="G53" s="17" t="s">
        <v>14</v>
      </c>
      <c r="H53" s="7"/>
      <c r="I53" s="7"/>
      <c r="J53" s="7"/>
      <c r="K53" s="7"/>
      <c r="L53" s="7"/>
      <c r="M53" s="7"/>
      <c r="N53" s="7"/>
      <c r="O53" s="7"/>
      <c r="P53" s="7"/>
      <c r="Q53" s="7"/>
      <c r="R53" s="7"/>
      <c r="S53" s="7"/>
      <c r="T53" s="7"/>
      <c r="U53" s="7"/>
      <c r="V53" s="7"/>
      <c r="W53" s="7"/>
      <c r="X53" s="7"/>
      <c r="Y53" s="7"/>
      <c r="Z53" s="7"/>
    </row>
    <row r="54" ht="15.75" customHeight="1">
      <c r="A54" s="16" t="s">
        <v>4912</v>
      </c>
      <c r="B54" s="9" t="s">
        <v>4913</v>
      </c>
      <c r="C54" s="10" t="s">
        <v>4914</v>
      </c>
      <c r="D54" s="10" t="s">
        <v>4915</v>
      </c>
      <c r="E54" s="10" t="s">
        <v>4916</v>
      </c>
      <c r="F54" s="10" t="s">
        <v>4917</v>
      </c>
      <c r="G54" s="17" t="s">
        <v>14</v>
      </c>
      <c r="H54" s="7"/>
      <c r="I54" s="7"/>
      <c r="J54" s="7"/>
      <c r="K54" s="7"/>
      <c r="L54" s="7"/>
      <c r="M54" s="7"/>
      <c r="N54" s="7"/>
      <c r="O54" s="7"/>
      <c r="P54" s="7"/>
      <c r="Q54" s="7"/>
      <c r="R54" s="7"/>
      <c r="S54" s="7"/>
      <c r="T54" s="7"/>
      <c r="U54" s="7"/>
      <c r="V54" s="7"/>
      <c r="W54" s="7"/>
      <c r="X54" s="7"/>
      <c r="Y54" s="7"/>
      <c r="Z54" s="7"/>
    </row>
    <row r="55" ht="15.75" customHeight="1">
      <c r="A55" s="16" t="s">
        <v>4948</v>
      </c>
      <c r="B55" s="9" t="s">
        <v>4949</v>
      </c>
      <c r="C55" s="10" t="s">
        <v>4950</v>
      </c>
      <c r="D55" s="10" t="s">
        <v>4951</v>
      </c>
      <c r="E55" s="10" t="s">
        <v>4952</v>
      </c>
      <c r="F55" s="10" t="s">
        <v>4953</v>
      </c>
      <c r="G55" s="17" t="s">
        <v>14</v>
      </c>
      <c r="H55" s="7"/>
      <c r="I55" s="7"/>
      <c r="J55" s="7"/>
      <c r="K55" s="7"/>
      <c r="L55" s="7"/>
      <c r="M55" s="7"/>
      <c r="N55" s="7"/>
      <c r="O55" s="7"/>
      <c r="P55" s="7"/>
      <c r="Q55" s="7"/>
      <c r="R55" s="7"/>
      <c r="S55" s="7"/>
      <c r="T55" s="7"/>
      <c r="U55" s="7"/>
      <c r="V55" s="7"/>
      <c r="W55" s="7"/>
      <c r="X55" s="7"/>
      <c r="Y55" s="7"/>
      <c r="Z55" s="7"/>
    </row>
    <row r="56" ht="15.75" customHeight="1">
      <c r="A56" s="16" t="s">
        <v>5082</v>
      </c>
      <c r="B56" s="9" t="s">
        <v>5083</v>
      </c>
      <c r="C56" s="10" t="s">
        <v>5084</v>
      </c>
      <c r="D56" s="10" t="s">
        <v>5085</v>
      </c>
      <c r="E56" s="10" t="s">
        <v>5086</v>
      </c>
      <c r="F56" s="10" t="s">
        <v>5087</v>
      </c>
      <c r="G56" s="17" t="s">
        <v>14</v>
      </c>
      <c r="H56" s="7"/>
      <c r="I56" s="7"/>
      <c r="J56" s="7"/>
      <c r="K56" s="7"/>
      <c r="L56" s="7"/>
      <c r="M56" s="7"/>
      <c r="N56" s="7"/>
      <c r="O56" s="7"/>
      <c r="P56" s="7"/>
      <c r="Q56" s="7"/>
      <c r="R56" s="7"/>
      <c r="S56" s="7"/>
      <c r="T56" s="7"/>
      <c r="U56" s="7"/>
      <c r="V56" s="7"/>
      <c r="W56" s="7"/>
      <c r="X56" s="7"/>
      <c r="Y56" s="7"/>
      <c r="Z56" s="7"/>
    </row>
    <row r="57" ht="15.75" customHeight="1">
      <c r="A57" s="16" t="s">
        <v>5213</v>
      </c>
      <c r="B57" s="9" t="s">
        <v>5214</v>
      </c>
      <c r="C57" s="10" t="s">
        <v>5215</v>
      </c>
      <c r="D57" s="10" t="s">
        <v>5216</v>
      </c>
      <c r="E57" s="10" t="s">
        <v>5217</v>
      </c>
      <c r="F57" s="10" t="s">
        <v>5218</v>
      </c>
      <c r="G57" s="17" t="s">
        <v>14</v>
      </c>
      <c r="H57" s="7"/>
      <c r="I57" s="7"/>
      <c r="J57" s="7"/>
      <c r="K57" s="7"/>
      <c r="L57" s="7"/>
      <c r="M57" s="7"/>
      <c r="N57" s="7"/>
      <c r="O57" s="7"/>
      <c r="P57" s="7"/>
      <c r="Q57" s="7"/>
      <c r="R57" s="7"/>
      <c r="S57" s="7"/>
      <c r="T57" s="7"/>
      <c r="U57" s="7"/>
      <c r="V57" s="7"/>
      <c r="W57" s="7"/>
      <c r="X57" s="7"/>
      <c r="Y57" s="7"/>
      <c r="Z57" s="7"/>
    </row>
    <row r="58" ht="15.75" customHeight="1">
      <c r="A58" s="16" t="s">
        <v>5255</v>
      </c>
      <c r="B58" s="9" t="s">
        <v>5256</v>
      </c>
      <c r="C58" s="10" t="s">
        <v>5257</v>
      </c>
      <c r="D58" s="10" t="s">
        <v>5258</v>
      </c>
      <c r="E58" s="10" t="s">
        <v>5259</v>
      </c>
      <c r="F58" s="10" t="s">
        <v>5260</v>
      </c>
      <c r="G58" s="17" t="s">
        <v>14</v>
      </c>
      <c r="H58" s="7"/>
      <c r="I58" s="7"/>
      <c r="J58" s="7"/>
      <c r="K58" s="7"/>
      <c r="L58" s="7"/>
      <c r="M58" s="7"/>
      <c r="N58" s="7"/>
      <c r="O58" s="7"/>
      <c r="P58" s="7"/>
      <c r="Q58" s="7"/>
      <c r="R58" s="7"/>
      <c r="S58" s="7"/>
      <c r="T58" s="7"/>
      <c r="U58" s="7"/>
      <c r="V58" s="7"/>
      <c r="W58" s="7"/>
      <c r="X58" s="7"/>
      <c r="Y58" s="7"/>
      <c r="Z58" s="7"/>
    </row>
    <row r="59" ht="15.75" customHeight="1">
      <c r="A59" s="16" t="s">
        <v>5342</v>
      </c>
      <c r="B59" s="9" t="s">
        <v>5343</v>
      </c>
      <c r="C59" s="10" t="s">
        <v>17</v>
      </c>
      <c r="D59" s="10" t="s">
        <v>5344</v>
      </c>
      <c r="E59" s="10" t="s">
        <v>5345</v>
      </c>
      <c r="F59" s="10" t="s">
        <v>5346</v>
      </c>
      <c r="G59" s="17" t="s">
        <v>14</v>
      </c>
      <c r="H59" s="7"/>
      <c r="I59" s="7"/>
      <c r="J59" s="7"/>
      <c r="K59" s="7"/>
      <c r="L59" s="7"/>
      <c r="M59" s="7"/>
      <c r="N59" s="7"/>
      <c r="O59" s="7"/>
      <c r="P59" s="7"/>
      <c r="Q59" s="7"/>
      <c r="R59" s="7"/>
      <c r="S59" s="7"/>
      <c r="T59" s="7"/>
      <c r="U59" s="7"/>
      <c r="V59" s="7"/>
      <c r="W59" s="7"/>
      <c r="X59" s="7"/>
      <c r="Y59" s="7"/>
      <c r="Z59" s="7"/>
    </row>
    <row r="60" ht="15.75" customHeight="1">
      <c r="A60" s="16" t="s">
        <v>5495</v>
      </c>
      <c r="B60" s="9" t="s">
        <v>5496</v>
      </c>
      <c r="C60" s="10" t="s">
        <v>5497</v>
      </c>
      <c r="D60" s="10" t="s">
        <v>5498</v>
      </c>
      <c r="E60" s="10" t="s">
        <v>5499</v>
      </c>
      <c r="F60" s="10" t="s">
        <v>5500</v>
      </c>
      <c r="G60" s="17" t="s">
        <v>14</v>
      </c>
      <c r="H60" s="7"/>
      <c r="I60" s="7"/>
      <c r="J60" s="7"/>
      <c r="K60" s="7"/>
      <c r="L60" s="7"/>
      <c r="M60" s="7"/>
      <c r="N60" s="7"/>
      <c r="O60" s="7"/>
      <c r="P60" s="7"/>
      <c r="Q60" s="7"/>
      <c r="R60" s="7"/>
      <c r="S60" s="7"/>
      <c r="T60" s="7"/>
      <c r="U60" s="7"/>
      <c r="V60" s="7"/>
      <c r="W60" s="7"/>
      <c r="X60" s="7"/>
      <c r="Y60" s="7"/>
      <c r="Z60" s="7"/>
    </row>
    <row r="61" ht="15.75" customHeight="1">
      <c r="A61" s="16" t="s">
        <v>5554</v>
      </c>
      <c r="B61" s="9" t="s">
        <v>5555</v>
      </c>
      <c r="C61" s="10" t="s">
        <v>5556</v>
      </c>
      <c r="D61" s="10" t="s">
        <v>5557</v>
      </c>
      <c r="E61" s="10" t="s">
        <v>5558</v>
      </c>
      <c r="F61" s="10" t="s">
        <v>5559</v>
      </c>
      <c r="G61" s="17" t="s">
        <v>104</v>
      </c>
      <c r="H61" s="7"/>
      <c r="I61" s="7"/>
      <c r="J61" s="7"/>
      <c r="K61" s="7"/>
      <c r="L61" s="7"/>
      <c r="M61" s="7"/>
      <c r="N61" s="7"/>
      <c r="O61" s="7"/>
      <c r="P61" s="7"/>
      <c r="Q61" s="7"/>
      <c r="R61" s="7"/>
      <c r="S61" s="7"/>
      <c r="T61" s="7"/>
      <c r="U61" s="7"/>
      <c r="V61" s="7"/>
      <c r="W61" s="7"/>
      <c r="X61" s="7"/>
      <c r="Y61" s="7"/>
      <c r="Z61" s="7"/>
    </row>
    <row r="62" ht="15.75" customHeight="1">
      <c r="A62" s="16" t="s">
        <v>5620</v>
      </c>
      <c r="B62" s="9" t="s">
        <v>5621</v>
      </c>
      <c r="C62" s="10" t="s">
        <v>5622</v>
      </c>
      <c r="D62" s="10" t="s">
        <v>5623</v>
      </c>
      <c r="E62" s="10" t="s">
        <v>5624</v>
      </c>
      <c r="F62" s="10" t="s">
        <v>5625</v>
      </c>
      <c r="G62" s="17" t="s">
        <v>14</v>
      </c>
      <c r="H62" s="7"/>
      <c r="I62" s="7"/>
      <c r="J62" s="7"/>
      <c r="K62" s="7"/>
      <c r="L62" s="7"/>
      <c r="M62" s="7"/>
      <c r="N62" s="7"/>
      <c r="O62" s="7"/>
      <c r="P62" s="7"/>
      <c r="Q62" s="7"/>
      <c r="R62" s="7"/>
      <c r="S62" s="7"/>
      <c r="T62" s="7"/>
      <c r="U62" s="7"/>
      <c r="V62" s="7"/>
      <c r="W62" s="7"/>
      <c r="X62" s="7"/>
      <c r="Y62" s="7"/>
      <c r="Z62" s="7"/>
    </row>
    <row r="63" ht="15.75" customHeight="1">
      <c r="A63" s="16" t="s">
        <v>10550</v>
      </c>
      <c r="B63" s="9" t="s">
        <v>10551</v>
      </c>
      <c r="C63" s="10" t="s">
        <v>10552</v>
      </c>
      <c r="D63" s="10" t="s">
        <v>10553</v>
      </c>
      <c r="E63" s="10" t="s">
        <v>10554</v>
      </c>
      <c r="F63" s="10" t="s">
        <v>10555</v>
      </c>
      <c r="G63" s="17" t="s">
        <v>14</v>
      </c>
      <c r="H63" s="7"/>
      <c r="I63" s="7"/>
      <c r="J63" s="7"/>
      <c r="K63" s="7"/>
      <c r="L63" s="7"/>
      <c r="M63" s="7"/>
      <c r="N63" s="7"/>
      <c r="O63" s="7"/>
      <c r="P63" s="7"/>
      <c r="Q63" s="7"/>
      <c r="R63" s="7"/>
      <c r="S63" s="7"/>
      <c r="T63" s="7"/>
      <c r="U63" s="7"/>
      <c r="V63" s="7"/>
      <c r="W63" s="7"/>
      <c r="X63" s="7"/>
      <c r="Y63" s="7"/>
      <c r="Z63" s="7"/>
    </row>
    <row r="64" ht="15.75" customHeight="1">
      <c r="A64" s="16" t="s">
        <v>5751</v>
      </c>
      <c r="B64" s="9" t="s">
        <v>5752</v>
      </c>
      <c r="C64" s="10" t="s">
        <v>5753</v>
      </c>
      <c r="D64" s="10" t="s">
        <v>5754</v>
      </c>
      <c r="E64" s="10" t="s">
        <v>5755</v>
      </c>
      <c r="F64" s="10" t="s">
        <v>5756</v>
      </c>
      <c r="G64" s="17" t="s">
        <v>14</v>
      </c>
      <c r="H64" s="7"/>
      <c r="I64" s="7"/>
      <c r="J64" s="7"/>
      <c r="K64" s="7"/>
      <c r="L64" s="7"/>
      <c r="M64" s="7"/>
      <c r="N64" s="7"/>
      <c r="O64" s="7"/>
      <c r="P64" s="7"/>
      <c r="Q64" s="7"/>
      <c r="R64" s="7"/>
      <c r="S64" s="7"/>
      <c r="T64" s="7"/>
      <c r="U64" s="7"/>
      <c r="V64" s="7"/>
      <c r="W64" s="7"/>
      <c r="X64" s="7"/>
      <c r="Y64" s="7"/>
      <c r="Z64" s="7"/>
    </row>
    <row r="65" ht="15.75" customHeight="1">
      <c r="A65" s="16" t="s">
        <v>5757</v>
      </c>
      <c r="B65" s="9" t="s">
        <v>5758</v>
      </c>
      <c r="C65" s="10" t="s">
        <v>5759</v>
      </c>
      <c r="D65" s="10" t="s">
        <v>5760</v>
      </c>
      <c r="E65" s="10" t="s">
        <v>5761</v>
      </c>
      <c r="F65" s="10" t="s">
        <v>5762</v>
      </c>
      <c r="G65" s="17" t="s">
        <v>14</v>
      </c>
      <c r="H65" s="7"/>
      <c r="I65" s="7"/>
      <c r="J65" s="7"/>
      <c r="K65" s="7"/>
      <c r="L65" s="7"/>
      <c r="M65" s="7"/>
      <c r="N65" s="7"/>
      <c r="O65" s="7"/>
      <c r="P65" s="7"/>
      <c r="Q65" s="7"/>
      <c r="R65" s="7"/>
      <c r="S65" s="7"/>
      <c r="T65" s="7"/>
      <c r="U65" s="7"/>
      <c r="V65" s="7"/>
      <c r="W65" s="7"/>
      <c r="X65" s="7"/>
      <c r="Y65" s="7"/>
      <c r="Z65" s="7"/>
    </row>
    <row r="66" ht="15.75" customHeight="1">
      <c r="A66" s="16" t="s">
        <v>5798</v>
      </c>
      <c r="B66" s="9" t="s">
        <v>5799</v>
      </c>
      <c r="C66" s="10" t="s">
        <v>5800</v>
      </c>
      <c r="D66" s="10" t="s">
        <v>5801</v>
      </c>
      <c r="E66" s="10" t="s">
        <v>5802</v>
      </c>
      <c r="F66" s="10" t="s">
        <v>5803</v>
      </c>
      <c r="G66" s="17" t="s">
        <v>14</v>
      </c>
      <c r="H66" s="7"/>
      <c r="I66" s="7"/>
      <c r="J66" s="7"/>
      <c r="K66" s="7"/>
      <c r="L66" s="7"/>
      <c r="M66" s="7"/>
      <c r="N66" s="7"/>
      <c r="O66" s="7"/>
      <c r="P66" s="7"/>
      <c r="Q66" s="7"/>
      <c r="R66" s="7"/>
      <c r="S66" s="7"/>
      <c r="T66" s="7"/>
      <c r="U66" s="7"/>
      <c r="V66" s="7"/>
      <c r="W66" s="7"/>
      <c r="X66" s="7"/>
      <c r="Y66" s="7"/>
      <c r="Z66" s="7"/>
    </row>
    <row r="67" ht="15.75" customHeight="1">
      <c r="A67" s="16" t="s">
        <v>5988</v>
      </c>
      <c r="B67" s="9" t="s">
        <v>5989</v>
      </c>
      <c r="C67" s="10" t="s">
        <v>5990</v>
      </c>
      <c r="D67" s="10" t="s">
        <v>5991</v>
      </c>
      <c r="E67" s="10" t="s">
        <v>5992</v>
      </c>
      <c r="F67" s="10" t="s">
        <v>5993</v>
      </c>
      <c r="G67" s="17" t="s">
        <v>104</v>
      </c>
      <c r="H67" s="7"/>
      <c r="I67" s="7"/>
      <c r="J67" s="7"/>
      <c r="K67" s="7"/>
      <c r="L67" s="7"/>
      <c r="M67" s="7"/>
      <c r="N67" s="7"/>
      <c r="O67" s="7"/>
      <c r="P67" s="7"/>
      <c r="Q67" s="7"/>
      <c r="R67" s="7"/>
      <c r="S67" s="7"/>
      <c r="T67" s="7"/>
      <c r="U67" s="7"/>
      <c r="V67" s="7"/>
      <c r="W67" s="7"/>
      <c r="X67" s="7"/>
      <c r="Y67" s="7"/>
      <c r="Z67" s="7"/>
    </row>
    <row r="68" ht="15.75" customHeight="1">
      <c r="A68" s="16" t="s">
        <v>5994</v>
      </c>
      <c r="B68" s="9" t="s">
        <v>5995</v>
      </c>
      <c r="C68" s="10" t="s">
        <v>5996</v>
      </c>
      <c r="D68" s="10" t="s">
        <v>5997</v>
      </c>
      <c r="E68" s="10" t="s">
        <v>5998</v>
      </c>
      <c r="F68" s="10" t="s">
        <v>5999</v>
      </c>
      <c r="G68" s="17" t="s">
        <v>14</v>
      </c>
      <c r="H68" s="7"/>
      <c r="I68" s="7"/>
      <c r="J68" s="7"/>
      <c r="K68" s="7"/>
      <c r="L68" s="7"/>
      <c r="M68" s="7"/>
      <c r="N68" s="7"/>
      <c r="O68" s="7"/>
      <c r="P68" s="7"/>
      <c r="Q68" s="7"/>
      <c r="R68" s="7"/>
      <c r="S68" s="7"/>
      <c r="T68" s="7"/>
      <c r="U68" s="7"/>
      <c r="V68" s="7"/>
      <c r="W68" s="7"/>
      <c r="X68" s="7"/>
      <c r="Y68" s="7"/>
      <c r="Z68" s="7"/>
    </row>
    <row r="69" ht="15.75" customHeight="1">
      <c r="A69" s="16" t="s">
        <v>6052</v>
      </c>
      <c r="B69" s="9" t="s">
        <v>6053</v>
      </c>
      <c r="C69" s="10" t="s">
        <v>5795</v>
      </c>
      <c r="D69" s="10" t="s">
        <v>6054</v>
      </c>
      <c r="E69" s="10" t="s">
        <v>6055</v>
      </c>
      <c r="F69" s="10" t="s">
        <v>6056</v>
      </c>
      <c r="G69" s="17" t="s">
        <v>14</v>
      </c>
      <c r="H69" s="7"/>
      <c r="I69" s="7"/>
      <c r="J69" s="7"/>
      <c r="K69" s="7"/>
      <c r="L69" s="7"/>
      <c r="M69" s="7"/>
      <c r="N69" s="7"/>
      <c r="O69" s="7"/>
      <c r="P69" s="7"/>
      <c r="Q69" s="7"/>
      <c r="R69" s="7"/>
      <c r="S69" s="7"/>
      <c r="T69" s="7"/>
      <c r="U69" s="7"/>
      <c r="V69" s="7"/>
      <c r="W69" s="7"/>
      <c r="X69" s="7"/>
      <c r="Y69" s="7"/>
      <c r="Z69" s="7"/>
    </row>
    <row r="70" ht="15.75" customHeight="1">
      <c r="A70" s="16" t="s">
        <v>6063</v>
      </c>
      <c r="B70" s="9" t="s">
        <v>6064</v>
      </c>
      <c r="C70" s="10" t="s">
        <v>6065</v>
      </c>
      <c r="D70" s="10" t="s">
        <v>6066</v>
      </c>
      <c r="E70" s="10" t="s">
        <v>6067</v>
      </c>
      <c r="F70" s="10" t="s">
        <v>6068</v>
      </c>
      <c r="G70" s="17" t="s">
        <v>14</v>
      </c>
      <c r="H70" s="7"/>
      <c r="I70" s="7"/>
      <c r="J70" s="7"/>
      <c r="K70" s="7"/>
      <c r="L70" s="7"/>
      <c r="M70" s="7"/>
      <c r="N70" s="7"/>
      <c r="O70" s="7"/>
      <c r="P70" s="7"/>
      <c r="Q70" s="7"/>
      <c r="R70" s="7"/>
      <c r="S70" s="7"/>
      <c r="T70" s="7"/>
      <c r="U70" s="7"/>
      <c r="V70" s="7"/>
      <c r="W70" s="7"/>
      <c r="X70" s="7"/>
      <c r="Y70" s="7"/>
      <c r="Z70" s="7"/>
    </row>
    <row r="71" ht="15.75" customHeight="1">
      <c r="A71" s="16" t="s">
        <v>6081</v>
      </c>
      <c r="B71" s="9" t="s">
        <v>6082</v>
      </c>
      <c r="C71" s="10" t="s">
        <v>6083</v>
      </c>
      <c r="D71" s="10" t="s">
        <v>6084</v>
      </c>
      <c r="E71" s="10" t="s">
        <v>6085</v>
      </c>
      <c r="F71" s="10" t="s">
        <v>6086</v>
      </c>
      <c r="G71" s="17" t="s">
        <v>14</v>
      </c>
      <c r="H71" s="7"/>
      <c r="I71" s="7"/>
      <c r="J71" s="7"/>
      <c r="K71" s="7"/>
      <c r="L71" s="7"/>
      <c r="M71" s="7"/>
      <c r="N71" s="7"/>
      <c r="O71" s="7"/>
      <c r="P71" s="7"/>
      <c r="Q71" s="7"/>
      <c r="R71" s="7"/>
      <c r="S71" s="7"/>
      <c r="T71" s="7"/>
      <c r="U71" s="7"/>
      <c r="V71" s="7"/>
      <c r="W71" s="7"/>
      <c r="X71" s="7"/>
      <c r="Y71" s="7"/>
      <c r="Z71" s="7"/>
    </row>
    <row r="72" ht="15.75" customHeight="1">
      <c r="A72" s="16" t="s">
        <v>6145</v>
      </c>
      <c r="B72" s="9" t="s">
        <v>6146</v>
      </c>
      <c r="C72" s="10" t="s">
        <v>6147</v>
      </c>
      <c r="D72" s="10" t="s">
        <v>6148</v>
      </c>
      <c r="E72" s="10" t="s">
        <v>6149</v>
      </c>
      <c r="F72" s="10" t="s">
        <v>6150</v>
      </c>
      <c r="G72" s="17" t="s">
        <v>14</v>
      </c>
      <c r="H72" s="7"/>
      <c r="I72" s="7"/>
      <c r="J72" s="7"/>
      <c r="K72" s="7"/>
      <c r="L72" s="7"/>
      <c r="M72" s="7"/>
      <c r="N72" s="7"/>
      <c r="O72" s="7"/>
      <c r="P72" s="7"/>
      <c r="Q72" s="7"/>
      <c r="R72" s="7"/>
      <c r="S72" s="7"/>
      <c r="T72" s="7"/>
      <c r="U72" s="7"/>
      <c r="V72" s="7"/>
      <c r="W72" s="7"/>
      <c r="X72" s="7"/>
      <c r="Y72" s="7"/>
      <c r="Z72" s="7"/>
    </row>
    <row r="73" ht="15.75" customHeight="1">
      <c r="A73" s="16" t="s">
        <v>6349</v>
      </c>
      <c r="B73" s="9" t="s">
        <v>6350</v>
      </c>
      <c r="C73" s="10" t="s">
        <v>6351</v>
      </c>
      <c r="D73" s="10" t="s">
        <v>6352</v>
      </c>
      <c r="E73" s="10" t="s">
        <v>6353</v>
      </c>
      <c r="F73" s="10" t="s">
        <v>6354</v>
      </c>
      <c r="G73" s="17" t="s">
        <v>14</v>
      </c>
      <c r="H73" s="7"/>
      <c r="I73" s="7"/>
      <c r="J73" s="7"/>
      <c r="K73" s="7"/>
      <c r="L73" s="7"/>
      <c r="M73" s="7"/>
      <c r="N73" s="7"/>
      <c r="O73" s="7"/>
      <c r="P73" s="7"/>
      <c r="Q73" s="7"/>
      <c r="R73" s="7"/>
      <c r="S73" s="7"/>
      <c r="T73" s="7"/>
      <c r="U73" s="7"/>
      <c r="V73" s="7"/>
      <c r="W73" s="7"/>
      <c r="X73" s="7"/>
      <c r="Y73" s="7"/>
      <c r="Z73" s="7"/>
    </row>
    <row r="74" ht="15.75" customHeight="1">
      <c r="A74" s="16" t="s">
        <v>6355</v>
      </c>
      <c r="B74" s="9" t="s">
        <v>6356</v>
      </c>
      <c r="C74" s="10" t="s">
        <v>6357</v>
      </c>
      <c r="D74" s="10" t="s">
        <v>6358</v>
      </c>
      <c r="E74" s="10" t="s">
        <v>6359</v>
      </c>
      <c r="F74" s="10" t="s">
        <v>6360</v>
      </c>
      <c r="G74" s="17" t="s">
        <v>104</v>
      </c>
      <c r="H74" s="7"/>
      <c r="I74" s="7"/>
      <c r="J74" s="7"/>
      <c r="K74" s="7"/>
      <c r="L74" s="7"/>
      <c r="M74" s="7"/>
      <c r="N74" s="7"/>
      <c r="O74" s="7"/>
      <c r="P74" s="7"/>
      <c r="Q74" s="7"/>
      <c r="R74" s="7"/>
      <c r="S74" s="7"/>
      <c r="T74" s="7"/>
      <c r="U74" s="7"/>
      <c r="V74" s="7"/>
      <c r="W74" s="7"/>
      <c r="X74" s="7"/>
      <c r="Y74" s="7"/>
      <c r="Z74" s="7"/>
    </row>
    <row r="75" ht="15.75" customHeight="1">
      <c r="A75" s="16" t="s">
        <v>6397</v>
      </c>
      <c r="B75" s="9" t="s">
        <v>6398</v>
      </c>
      <c r="C75" s="10" t="s">
        <v>6399</v>
      </c>
      <c r="D75" s="10" t="s">
        <v>6400</v>
      </c>
      <c r="E75" s="10" t="s">
        <v>6401</v>
      </c>
      <c r="F75" s="10" t="s">
        <v>6402</v>
      </c>
      <c r="G75" s="17" t="s">
        <v>14</v>
      </c>
      <c r="H75" s="7"/>
      <c r="I75" s="7"/>
      <c r="J75" s="7"/>
      <c r="K75" s="7"/>
      <c r="L75" s="7"/>
      <c r="M75" s="7"/>
      <c r="N75" s="7"/>
      <c r="O75" s="7"/>
      <c r="P75" s="7"/>
      <c r="Q75" s="7"/>
      <c r="R75" s="7"/>
      <c r="S75" s="7"/>
      <c r="T75" s="7"/>
      <c r="U75" s="7"/>
      <c r="V75" s="7"/>
      <c r="W75" s="7"/>
      <c r="X75" s="7"/>
      <c r="Y75" s="7"/>
      <c r="Z75" s="7"/>
    </row>
    <row r="76" ht="15.75" customHeight="1">
      <c r="A76" s="16" t="s">
        <v>6513</v>
      </c>
      <c r="B76" s="9" t="s">
        <v>6514</v>
      </c>
      <c r="C76" s="10" t="s">
        <v>6515</v>
      </c>
      <c r="D76" s="10" t="s">
        <v>6516</v>
      </c>
      <c r="E76" s="10" t="s">
        <v>6517</v>
      </c>
      <c r="F76" s="10" t="s">
        <v>6518</v>
      </c>
      <c r="G76" s="17" t="s">
        <v>104</v>
      </c>
      <c r="H76" s="7"/>
      <c r="I76" s="7"/>
      <c r="J76" s="7"/>
      <c r="K76" s="7"/>
      <c r="L76" s="7"/>
      <c r="M76" s="7"/>
      <c r="N76" s="7"/>
      <c r="O76" s="7"/>
      <c r="P76" s="7"/>
      <c r="Q76" s="7"/>
      <c r="R76" s="7"/>
      <c r="S76" s="7"/>
      <c r="T76" s="7"/>
      <c r="U76" s="7"/>
      <c r="V76" s="7"/>
      <c r="W76" s="7"/>
      <c r="X76" s="7"/>
      <c r="Y76" s="7"/>
      <c r="Z76" s="7"/>
    </row>
    <row r="77" ht="15.75" customHeight="1">
      <c r="A77" s="16" t="s">
        <v>6564</v>
      </c>
      <c r="B77" s="9" t="s">
        <v>6565</v>
      </c>
      <c r="C77" s="10" t="s">
        <v>3127</v>
      </c>
      <c r="D77" s="10" t="s">
        <v>6566</v>
      </c>
      <c r="E77" s="10" t="s">
        <v>6567</v>
      </c>
      <c r="F77" s="10" t="s">
        <v>6568</v>
      </c>
      <c r="G77" s="17" t="s">
        <v>14</v>
      </c>
      <c r="H77" s="7"/>
      <c r="I77" s="7"/>
      <c r="J77" s="7"/>
      <c r="K77" s="7"/>
      <c r="L77" s="7"/>
      <c r="M77" s="7"/>
      <c r="N77" s="7"/>
      <c r="O77" s="7"/>
      <c r="P77" s="7"/>
      <c r="Q77" s="7"/>
      <c r="R77" s="7"/>
      <c r="S77" s="7"/>
      <c r="T77" s="7"/>
      <c r="U77" s="7"/>
      <c r="V77" s="7"/>
      <c r="W77" s="7"/>
      <c r="X77" s="7"/>
      <c r="Y77" s="7"/>
      <c r="Z77" s="7"/>
    </row>
    <row r="78" ht="15.75" customHeight="1">
      <c r="A78" s="16" t="s">
        <v>10556</v>
      </c>
      <c r="B78" s="9" t="s">
        <v>10557</v>
      </c>
      <c r="C78" s="10" t="s">
        <v>10558</v>
      </c>
      <c r="D78" s="10" t="s">
        <v>10559</v>
      </c>
      <c r="E78" s="10" t="s">
        <v>10560</v>
      </c>
      <c r="F78" s="10" t="s">
        <v>10561</v>
      </c>
      <c r="G78" s="17" t="s">
        <v>14</v>
      </c>
      <c r="H78" s="7"/>
      <c r="I78" s="7"/>
      <c r="J78" s="7"/>
      <c r="K78" s="7"/>
      <c r="L78" s="7"/>
      <c r="M78" s="7"/>
      <c r="N78" s="7"/>
      <c r="O78" s="7"/>
      <c r="P78" s="7"/>
      <c r="Q78" s="7"/>
      <c r="R78" s="7"/>
      <c r="S78" s="7"/>
      <c r="T78" s="7"/>
      <c r="U78" s="7"/>
      <c r="V78" s="7"/>
      <c r="W78" s="7"/>
      <c r="X78" s="7"/>
      <c r="Y78" s="7"/>
      <c r="Z78" s="7"/>
    </row>
    <row r="79" ht="15.75" customHeight="1">
      <c r="A79" s="16" t="s">
        <v>7213</v>
      </c>
      <c r="B79" s="9" t="s">
        <v>7214</v>
      </c>
      <c r="C79" s="10" t="s">
        <v>7215</v>
      </c>
      <c r="D79" s="10" t="s">
        <v>7216</v>
      </c>
      <c r="E79" s="10" t="s">
        <v>7217</v>
      </c>
      <c r="F79" s="10" t="s">
        <v>7218</v>
      </c>
      <c r="G79" s="17" t="s">
        <v>14</v>
      </c>
      <c r="H79" s="7"/>
      <c r="I79" s="7"/>
      <c r="J79" s="7"/>
      <c r="K79" s="7"/>
      <c r="L79" s="7"/>
      <c r="M79" s="7"/>
      <c r="N79" s="7"/>
      <c r="O79" s="7"/>
      <c r="P79" s="7"/>
      <c r="Q79" s="7"/>
      <c r="R79" s="7"/>
      <c r="S79" s="7"/>
      <c r="T79" s="7"/>
      <c r="U79" s="7"/>
      <c r="V79" s="7"/>
      <c r="W79" s="7"/>
      <c r="X79" s="7"/>
      <c r="Y79" s="7"/>
      <c r="Z79" s="7"/>
    </row>
    <row r="80" ht="15.75" customHeight="1">
      <c r="A80" s="16" t="s">
        <v>7236</v>
      </c>
      <c r="B80" s="9" t="s">
        <v>7237</v>
      </c>
      <c r="C80" s="10" t="s">
        <v>1985</v>
      </c>
      <c r="D80" s="10" t="s">
        <v>7238</v>
      </c>
      <c r="E80" s="10" t="s">
        <v>7239</v>
      </c>
      <c r="F80" s="10" t="s">
        <v>7240</v>
      </c>
      <c r="G80" s="17" t="s">
        <v>14</v>
      </c>
      <c r="H80" s="7"/>
      <c r="I80" s="7"/>
      <c r="J80" s="7"/>
      <c r="K80" s="7"/>
      <c r="L80" s="7"/>
      <c r="M80" s="7"/>
      <c r="N80" s="7"/>
      <c r="O80" s="7"/>
      <c r="P80" s="7"/>
      <c r="Q80" s="7"/>
      <c r="R80" s="7"/>
      <c r="S80" s="7"/>
      <c r="T80" s="7"/>
      <c r="U80" s="7"/>
      <c r="V80" s="7"/>
      <c r="W80" s="7"/>
      <c r="X80" s="7"/>
      <c r="Y80" s="7"/>
      <c r="Z80" s="7"/>
    </row>
    <row r="81" ht="15.75" customHeight="1">
      <c r="A81" s="16" t="s">
        <v>10562</v>
      </c>
      <c r="B81" s="9" t="s">
        <v>10563</v>
      </c>
      <c r="C81" s="10" t="s">
        <v>10564</v>
      </c>
      <c r="D81" s="10" t="s">
        <v>10565</v>
      </c>
      <c r="E81" s="10" t="s">
        <v>10566</v>
      </c>
      <c r="F81" s="10" t="s">
        <v>10567</v>
      </c>
      <c r="G81" s="17" t="s">
        <v>14</v>
      </c>
      <c r="H81" s="7"/>
      <c r="I81" s="7"/>
      <c r="J81" s="7"/>
      <c r="K81" s="7"/>
      <c r="L81" s="7"/>
      <c r="M81" s="7"/>
      <c r="N81" s="7"/>
      <c r="O81" s="7"/>
      <c r="P81" s="7"/>
      <c r="Q81" s="7"/>
      <c r="R81" s="7"/>
      <c r="S81" s="7"/>
      <c r="T81" s="7"/>
      <c r="U81" s="7"/>
      <c r="V81" s="7"/>
      <c r="W81" s="7"/>
      <c r="X81" s="7"/>
      <c r="Y81" s="7"/>
      <c r="Z81" s="7"/>
    </row>
    <row r="82" ht="15.75" customHeight="1">
      <c r="A82" s="16" t="s">
        <v>7430</v>
      </c>
      <c r="B82" s="9" t="s">
        <v>7431</v>
      </c>
      <c r="C82" s="10" t="s">
        <v>7432</v>
      </c>
      <c r="D82" s="10" t="s">
        <v>7433</v>
      </c>
      <c r="E82" s="10" t="s">
        <v>7434</v>
      </c>
      <c r="F82" s="10" t="s">
        <v>7435</v>
      </c>
      <c r="G82" s="17" t="s">
        <v>14</v>
      </c>
      <c r="H82" s="7"/>
      <c r="I82" s="7"/>
      <c r="J82" s="7"/>
      <c r="K82" s="7"/>
      <c r="L82" s="7"/>
      <c r="M82" s="7"/>
      <c r="N82" s="7"/>
      <c r="O82" s="7"/>
      <c r="P82" s="7"/>
      <c r="Q82" s="7"/>
      <c r="R82" s="7"/>
      <c r="S82" s="7"/>
      <c r="T82" s="7"/>
      <c r="U82" s="7"/>
      <c r="V82" s="7"/>
      <c r="W82" s="7"/>
      <c r="X82" s="7"/>
      <c r="Y82" s="7"/>
      <c r="Z82" s="7"/>
    </row>
    <row r="83" ht="15.75" customHeight="1">
      <c r="A83" s="16" t="s">
        <v>7478</v>
      </c>
      <c r="B83" s="9" t="s">
        <v>7479</v>
      </c>
      <c r="C83" s="10" t="s">
        <v>7480</v>
      </c>
      <c r="D83" s="10" t="s">
        <v>7481</v>
      </c>
      <c r="E83" s="10" t="s">
        <v>7482</v>
      </c>
      <c r="F83" s="10" t="s">
        <v>7483</v>
      </c>
      <c r="G83" s="17" t="s">
        <v>14</v>
      </c>
      <c r="H83" s="7"/>
      <c r="I83" s="7"/>
      <c r="J83" s="7"/>
      <c r="K83" s="7"/>
      <c r="L83" s="7"/>
      <c r="M83" s="7"/>
      <c r="N83" s="7"/>
      <c r="O83" s="7"/>
      <c r="P83" s="7"/>
      <c r="Q83" s="7"/>
      <c r="R83" s="7"/>
      <c r="S83" s="7"/>
      <c r="T83" s="7"/>
      <c r="U83" s="7"/>
      <c r="V83" s="7"/>
      <c r="W83" s="7"/>
      <c r="X83" s="7"/>
      <c r="Y83" s="7"/>
      <c r="Z83" s="7"/>
    </row>
    <row r="84" ht="15.75" customHeight="1">
      <c r="A84" s="16" t="s">
        <v>10568</v>
      </c>
      <c r="B84" s="9" t="s">
        <v>10569</v>
      </c>
      <c r="C84" s="10" t="s">
        <v>10570</v>
      </c>
      <c r="D84" s="10" t="s">
        <v>10571</v>
      </c>
      <c r="E84" s="10" t="s">
        <v>10572</v>
      </c>
      <c r="F84" s="10" t="s">
        <v>10573</v>
      </c>
      <c r="G84" s="17" t="s">
        <v>14</v>
      </c>
      <c r="H84" s="7"/>
      <c r="I84" s="7"/>
      <c r="J84" s="7"/>
      <c r="K84" s="7"/>
      <c r="L84" s="7"/>
      <c r="M84" s="7"/>
      <c r="N84" s="7"/>
      <c r="O84" s="7"/>
      <c r="P84" s="7"/>
      <c r="Q84" s="7"/>
      <c r="R84" s="7"/>
      <c r="S84" s="7"/>
      <c r="T84" s="7"/>
      <c r="U84" s="7"/>
      <c r="V84" s="7"/>
      <c r="W84" s="7"/>
      <c r="X84" s="7"/>
      <c r="Y84" s="7"/>
      <c r="Z84" s="7"/>
    </row>
    <row r="85" ht="15.75" customHeight="1">
      <c r="A85" s="16" t="s">
        <v>7653</v>
      </c>
      <c r="B85" s="9" t="s">
        <v>7654</v>
      </c>
      <c r="C85" s="10" t="s">
        <v>7655</v>
      </c>
      <c r="D85" s="10" t="s">
        <v>7656</v>
      </c>
      <c r="E85" s="10" t="s">
        <v>7657</v>
      </c>
      <c r="F85" s="10" t="s">
        <v>7658</v>
      </c>
      <c r="G85" s="17" t="s">
        <v>104</v>
      </c>
      <c r="H85" s="7"/>
      <c r="I85" s="7"/>
      <c r="J85" s="7"/>
      <c r="K85" s="7"/>
      <c r="L85" s="7"/>
      <c r="M85" s="7"/>
      <c r="N85" s="7"/>
      <c r="O85" s="7"/>
      <c r="P85" s="7"/>
      <c r="Q85" s="7"/>
      <c r="R85" s="7"/>
      <c r="S85" s="7"/>
      <c r="T85" s="7"/>
      <c r="U85" s="7"/>
      <c r="V85" s="7"/>
      <c r="W85" s="7"/>
      <c r="X85" s="7"/>
      <c r="Y85" s="7"/>
      <c r="Z85" s="7"/>
    </row>
    <row r="86" ht="15.75" customHeight="1">
      <c r="A86" s="16" t="s">
        <v>8086</v>
      </c>
      <c r="B86" s="9" t="s">
        <v>8087</v>
      </c>
      <c r="C86" s="10" t="s">
        <v>8088</v>
      </c>
      <c r="D86" s="10" t="s">
        <v>8089</v>
      </c>
      <c r="E86" s="10" t="s">
        <v>8090</v>
      </c>
      <c r="F86" s="10" t="s">
        <v>8091</v>
      </c>
      <c r="G86" s="17" t="s">
        <v>14</v>
      </c>
      <c r="H86" s="7"/>
      <c r="I86" s="7"/>
      <c r="J86" s="7"/>
      <c r="K86" s="7"/>
      <c r="L86" s="7"/>
      <c r="M86" s="7"/>
      <c r="N86" s="7"/>
      <c r="O86" s="7"/>
      <c r="P86" s="7"/>
      <c r="Q86" s="7"/>
      <c r="R86" s="7"/>
      <c r="S86" s="7"/>
      <c r="T86" s="7"/>
      <c r="U86" s="7"/>
      <c r="V86" s="7"/>
      <c r="W86" s="7"/>
      <c r="X86" s="7"/>
      <c r="Y86" s="7"/>
      <c r="Z86" s="7"/>
    </row>
    <row r="87" ht="15.75" customHeight="1">
      <c r="A87" s="16" t="s">
        <v>8497</v>
      </c>
      <c r="B87" s="9" t="s">
        <v>8498</v>
      </c>
      <c r="C87" s="10" t="s">
        <v>8499</v>
      </c>
      <c r="D87" s="10" t="s">
        <v>8500</v>
      </c>
      <c r="E87" s="10" t="s">
        <v>8501</v>
      </c>
      <c r="F87" s="10" t="s">
        <v>8502</v>
      </c>
      <c r="G87" s="17" t="s">
        <v>14</v>
      </c>
      <c r="H87" s="7"/>
      <c r="I87" s="7"/>
      <c r="J87" s="7"/>
      <c r="K87" s="7"/>
      <c r="L87" s="7"/>
      <c r="M87" s="7"/>
      <c r="N87" s="7"/>
      <c r="O87" s="7"/>
      <c r="P87" s="7"/>
      <c r="Q87" s="7"/>
      <c r="R87" s="7"/>
      <c r="S87" s="7"/>
      <c r="T87" s="7"/>
      <c r="U87" s="7"/>
      <c r="V87" s="7"/>
      <c r="W87" s="7"/>
      <c r="X87" s="7"/>
      <c r="Y87" s="7"/>
      <c r="Z87" s="7"/>
    </row>
    <row r="88" ht="15.75" customHeight="1">
      <c r="A88" s="16" t="s">
        <v>8532</v>
      </c>
      <c r="B88" s="9" t="s">
        <v>8533</v>
      </c>
      <c r="C88" s="10" t="s">
        <v>8534</v>
      </c>
      <c r="D88" s="10" t="s">
        <v>8535</v>
      </c>
      <c r="E88" s="10" t="s">
        <v>8536</v>
      </c>
      <c r="F88" s="10" t="s">
        <v>8537</v>
      </c>
      <c r="G88" s="17" t="s">
        <v>14</v>
      </c>
      <c r="H88" s="7"/>
      <c r="I88" s="7"/>
      <c r="J88" s="7"/>
      <c r="K88" s="7"/>
      <c r="L88" s="7"/>
      <c r="M88" s="7"/>
      <c r="N88" s="7"/>
      <c r="O88" s="7"/>
      <c r="P88" s="7"/>
      <c r="Q88" s="7"/>
      <c r="R88" s="7"/>
      <c r="S88" s="7"/>
      <c r="T88" s="7"/>
      <c r="U88" s="7"/>
      <c r="V88" s="7"/>
      <c r="W88" s="7"/>
      <c r="X88" s="7"/>
      <c r="Y88" s="7"/>
      <c r="Z88" s="7"/>
    </row>
    <row r="89" ht="15.75" customHeight="1">
      <c r="A89" s="16" t="s">
        <v>8556</v>
      </c>
      <c r="B89" s="9" t="s">
        <v>8557</v>
      </c>
      <c r="C89" s="10" t="s">
        <v>8558</v>
      </c>
      <c r="D89" s="10" t="s">
        <v>8559</v>
      </c>
      <c r="E89" s="10" t="s">
        <v>8560</v>
      </c>
      <c r="F89" s="10" t="s">
        <v>8561</v>
      </c>
      <c r="G89" s="17" t="s">
        <v>14</v>
      </c>
      <c r="H89" s="7"/>
      <c r="I89" s="7"/>
      <c r="J89" s="7"/>
      <c r="K89" s="7"/>
      <c r="L89" s="7"/>
      <c r="M89" s="7"/>
      <c r="N89" s="7"/>
      <c r="O89" s="7"/>
      <c r="P89" s="7"/>
      <c r="Q89" s="7"/>
      <c r="R89" s="7"/>
      <c r="S89" s="7"/>
      <c r="T89" s="7"/>
      <c r="U89" s="7"/>
      <c r="V89" s="7"/>
      <c r="W89" s="7"/>
      <c r="X89" s="7"/>
      <c r="Y89" s="7"/>
      <c r="Z89" s="7"/>
    </row>
    <row r="90" ht="15.75" customHeight="1">
      <c r="A90" s="16" t="s">
        <v>8645</v>
      </c>
      <c r="B90" s="9" t="s">
        <v>8646</v>
      </c>
      <c r="C90" s="10" t="s">
        <v>340</v>
      </c>
      <c r="D90" s="10" t="s">
        <v>8647</v>
      </c>
      <c r="E90" s="10" t="s">
        <v>8648</v>
      </c>
      <c r="F90" s="10" t="s">
        <v>8649</v>
      </c>
      <c r="G90" s="17" t="s">
        <v>14</v>
      </c>
      <c r="H90" s="7"/>
      <c r="I90" s="7"/>
      <c r="J90" s="7"/>
      <c r="K90" s="7"/>
      <c r="L90" s="7"/>
      <c r="M90" s="7"/>
      <c r="N90" s="7"/>
      <c r="O90" s="7"/>
      <c r="P90" s="7"/>
      <c r="Q90" s="7"/>
      <c r="R90" s="7"/>
      <c r="S90" s="7"/>
      <c r="T90" s="7"/>
      <c r="U90" s="7"/>
      <c r="V90" s="7"/>
      <c r="W90" s="7"/>
      <c r="X90" s="7"/>
      <c r="Y90" s="7"/>
      <c r="Z90" s="7"/>
    </row>
    <row r="91" ht="15.75" customHeight="1">
      <c r="A91" s="16" t="s">
        <v>8662</v>
      </c>
      <c r="B91" s="9" t="s">
        <v>8663</v>
      </c>
      <c r="C91" s="10" t="s">
        <v>8664</v>
      </c>
      <c r="D91" s="10" t="s">
        <v>8665</v>
      </c>
      <c r="E91" s="10" t="s">
        <v>8666</v>
      </c>
      <c r="F91" s="10" t="s">
        <v>8667</v>
      </c>
      <c r="G91" s="17" t="s">
        <v>14</v>
      </c>
      <c r="H91" s="7"/>
      <c r="I91" s="7"/>
      <c r="J91" s="7"/>
      <c r="K91" s="7"/>
      <c r="L91" s="7"/>
      <c r="M91" s="7"/>
      <c r="N91" s="7"/>
      <c r="O91" s="7"/>
      <c r="P91" s="7"/>
      <c r="Q91" s="7"/>
      <c r="R91" s="7"/>
      <c r="S91" s="7"/>
      <c r="T91" s="7"/>
      <c r="U91" s="7"/>
      <c r="V91" s="7"/>
      <c r="W91" s="7"/>
      <c r="X91" s="7"/>
      <c r="Y91" s="7"/>
      <c r="Z91" s="7"/>
    </row>
    <row r="92" ht="15.75" customHeight="1">
      <c r="A92" s="16" t="s">
        <v>8889</v>
      </c>
      <c r="B92" s="9" t="s">
        <v>8890</v>
      </c>
      <c r="C92" s="10" t="s">
        <v>8891</v>
      </c>
      <c r="D92" s="10" t="s">
        <v>8892</v>
      </c>
      <c r="E92" s="10" t="s">
        <v>8893</v>
      </c>
      <c r="F92" s="10" t="s">
        <v>8894</v>
      </c>
      <c r="G92" s="17" t="s">
        <v>14</v>
      </c>
      <c r="H92" s="7"/>
      <c r="I92" s="7"/>
      <c r="J92" s="7"/>
      <c r="K92" s="7"/>
      <c r="L92" s="7"/>
      <c r="M92" s="7"/>
      <c r="N92" s="7"/>
      <c r="O92" s="7"/>
      <c r="P92" s="7"/>
      <c r="Q92" s="7"/>
      <c r="R92" s="7"/>
      <c r="S92" s="7"/>
      <c r="T92" s="7"/>
      <c r="U92" s="7"/>
      <c r="V92" s="7"/>
      <c r="W92" s="7"/>
      <c r="X92" s="7"/>
      <c r="Y92" s="7"/>
      <c r="Z92" s="7"/>
    </row>
    <row r="93" ht="15.75" customHeight="1">
      <c r="A93" s="16" t="s">
        <v>9000</v>
      </c>
      <c r="B93" s="9" t="s">
        <v>9001</v>
      </c>
      <c r="C93" s="10" t="s">
        <v>9002</v>
      </c>
      <c r="D93" s="10" t="s">
        <v>9003</v>
      </c>
      <c r="E93" s="10" t="s">
        <v>9004</v>
      </c>
      <c r="F93" s="10" t="s">
        <v>9005</v>
      </c>
      <c r="G93" s="17" t="s">
        <v>14</v>
      </c>
      <c r="H93" s="7"/>
      <c r="I93" s="7"/>
      <c r="J93" s="7"/>
      <c r="K93" s="7"/>
      <c r="L93" s="7"/>
      <c r="M93" s="7"/>
      <c r="N93" s="7"/>
      <c r="O93" s="7"/>
      <c r="P93" s="7"/>
      <c r="Q93" s="7"/>
      <c r="R93" s="7"/>
      <c r="S93" s="7"/>
      <c r="T93" s="7"/>
      <c r="U93" s="7"/>
      <c r="V93" s="7"/>
      <c r="W93" s="7"/>
      <c r="X93" s="7"/>
      <c r="Y93" s="7"/>
      <c r="Z93" s="7"/>
    </row>
    <row r="94" ht="15.75" customHeight="1">
      <c r="A94" s="16" t="s">
        <v>9017</v>
      </c>
      <c r="B94" s="9" t="s">
        <v>9018</v>
      </c>
      <c r="C94" s="10" t="s">
        <v>9019</v>
      </c>
      <c r="D94" s="10" t="s">
        <v>9020</v>
      </c>
      <c r="E94" s="10" t="s">
        <v>9021</v>
      </c>
      <c r="F94" s="10" t="s">
        <v>9022</v>
      </c>
      <c r="G94" s="17" t="s">
        <v>14</v>
      </c>
      <c r="H94" s="7"/>
      <c r="I94" s="7"/>
      <c r="J94" s="7"/>
      <c r="K94" s="7"/>
      <c r="L94" s="7"/>
      <c r="M94" s="7"/>
      <c r="N94" s="7"/>
      <c r="O94" s="7"/>
      <c r="P94" s="7"/>
      <c r="Q94" s="7"/>
      <c r="R94" s="7"/>
      <c r="S94" s="7"/>
      <c r="T94" s="7"/>
      <c r="U94" s="7"/>
      <c r="V94" s="7"/>
      <c r="W94" s="7"/>
      <c r="X94" s="7"/>
      <c r="Y94" s="7"/>
      <c r="Z94" s="7"/>
    </row>
    <row r="95" ht="15.75" customHeight="1">
      <c r="A95" s="16" t="s">
        <v>9023</v>
      </c>
      <c r="B95" s="9" t="s">
        <v>9024</v>
      </c>
      <c r="C95" s="10" t="s">
        <v>9025</v>
      </c>
      <c r="D95" s="10" t="s">
        <v>9026</v>
      </c>
      <c r="E95" s="10" t="s">
        <v>9027</v>
      </c>
      <c r="F95" s="10" t="s">
        <v>9028</v>
      </c>
      <c r="G95" s="17" t="s">
        <v>14</v>
      </c>
      <c r="H95" s="7"/>
      <c r="I95" s="7"/>
      <c r="J95" s="7"/>
      <c r="K95" s="7"/>
      <c r="L95" s="7"/>
      <c r="M95" s="7"/>
      <c r="N95" s="7"/>
      <c r="O95" s="7"/>
      <c r="P95" s="7"/>
      <c r="Q95" s="7"/>
      <c r="R95" s="7"/>
      <c r="S95" s="7"/>
      <c r="T95" s="7"/>
      <c r="U95" s="7"/>
      <c r="V95" s="7"/>
      <c r="W95" s="7"/>
      <c r="X95" s="7"/>
      <c r="Y95" s="7"/>
      <c r="Z95" s="7"/>
    </row>
    <row r="96" ht="15.75" customHeight="1">
      <c r="A96" s="16" t="s">
        <v>9029</v>
      </c>
      <c r="B96" s="9" t="s">
        <v>9030</v>
      </c>
      <c r="C96" s="10" t="s">
        <v>9031</v>
      </c>
      <c r="D96" s="10" t="s">
        <v>9032</v>
      </c>
      <c r="E96" s="10" t="s">
        <v>9033</v>
      </c>
      <c r="F96" s="10" t="s">
        <v>9034</v>
      </c>
      <c r="G96" s="17" t="s">
        <v>14</v>
      </c>
      <c r="H96" s="7"/>
      <c r="I96" s="7"/>
      <c r="J96" s="7"/>
      <c r="K96" s="7"/>
      <c r="L96" s="7"/>
      <c r="M96" s="7"/>
      <c r="N96" s="7"/>
      <c r="O96" s="7"/>
      <c r="P96" s="7"/>
      <c r="Q96" s="7"/>
      <c r="R96" s="7"/>
      <c r="S96" s="7"/>
      <c r="T96" s="7"/>
      <c r="U96" s="7"/>
      <c r="V96" s="7"/>
      <c r="W96" s="7"/>
      <c r="X96" s="7"/>
      <c r="Y96" s="7"/>
      <c r="Z96" s="7"/>
    </row>
    <row r="97" ht="15.75" customHeight="1">
      <c r="A97" s="16" t="s">
        <v>9229</v>
      </c>
      <c r="B97" s="9" t="s">
        <v>9230</v>
      </c>
      <c r="C97" s="10" t="s">
        <v>9231</v>
      </c>
      <c r="D97" s="10" t="s">
        <v>9232</v>
      </c>
      <c r="E97" s="10" t="s">
        <v>9233</v>
      </c>
      <c r="F97" s="10" t="s">
        <v>9234</v>
      </c>
      <c r="G97" s="17" t="s">
        <v>14</v>
      </c>
      <c r="H97" s="41"/>
      <c r="I97" s="41"/>
      <c r="J97" s="41"/>
      <c r="K97" s="41"/>
      <c r="L97" s="41"/>
      <c r="M97" s="41"/>
      <c r="N97" s="41"/>
      <c r="O97" s="41"/>
      <c r="P97" s="41"/>
      <c r="Q97" s="41"/>
      <c r="R97" s="41"/>
      <c r="S97" s="41"/>
      <c r="T97" s="41"/>
      <c r="U97" s="41"/>
      <c r="V97" s="41"/>
      <c r="W97" s="41"/>
      <c r="X97" s="41"/>
      <c r="Y97" s="41"/>
      <c r="Z97" s="41"/>
    </row>
    <row r="98" ht="15.75" customHeight="1">
      <c r="A98" s="16" t="s">
        <v>9265</v>
      </c>
      <c r="B98" s="9" t="s">
        <v>9266</v>
      </c>
      <c r="C98" s="10" t="s">
        <v>9267</v>
      </c>
      <c r="D98" s="10" t="s">
        <v>9268</v>
      </c>
      <c r="E98" s="10" t="s">
        <v>9269</v>
      </c>
      <c r="F98" s="10" t="s">
        <v>9270</v>
      </c>
      <c r="G98" s="17" t="s">
        <v>14</v>
      </c>
      <c r="H98" s="41"/>
      <c r="I98" s="41"/>
      <c r="J98" s="41"/>
      <c r="K98" s="41"/>
      <c r="L98" s="41"/>
      <c r="M98" s="41"/>
      <c r="N98" s="41"/>
      <c r="O98" s="41"/>
      <c r="P98" s="41"/>
      <c r="Q98" s="41"/>
      <c r="R98" s="41"/>
      <c r="S98" s="41"/>
      <c r="T98" s="41"/>
      <c r="U98" s="41"/>
      <c r="V98" s="41"/>
      <c r="W98" s="41"/>
      <c r="X98" s="41"/>
      <c r="Y98" s="41"/>
      <c r="Z98" s="41"/>
    </row>
    <row r="99" ht="15.75" customHeight="1">
      <c r="A99" s="16" t="s">
        <v>9287</v>
      </c>
      <c r="B99" s="9" t="s">
        <v>9288</v>
      </c>
      <c r="C99" s="10" t="s">
        <v>215</v>
      </c>
      <c r="D99" s="10" t="s">
        <v>9289</v>
      </c>
      <c r="E99" s="10" t="s">
        <v>9290</v>
      </c>
      <c r="F99" s="10" t="s">
        <v>9291</v>
      </c>
      <c r="G99" s="17" t="s">
        <v>14</v>
      </c>
      <c r="H99" s="41"/>
      <c r="I99" s="41"/>
      <c r="J99" s="41"/>
      <c r="K99" s="41"/>
      <c r="L99" s="41"/>
      <c r="M99" s="41"/>
      <c r="N99" s="41"/>
      <c r="O99" s="41"/>
      <c r="P99" s="41"/>
      <c r="Q99" s="41"/>
      <c r="R99" s="41"/>
      <c r="S99" s="41"/>
      <c r="T99" s="41"/>
      <c r="U99" s="41"/>
      <c r="V99" s="41"/>
      <c r="W99" s="41"/>
      <c r="X99" s="41"/>
      <c r="Y99" s="41"/>
      <c r="Z99" s="41"/>
    </row>
    <row r="100" ht="15.75" customHeight="1">
      <c r="A100" s="16" t="s">
        <v>9297</v>
      </c>
      <c r="B100" s="9" t="s">
        <v>9298</v>
      </c>
      <c r="C100" s="10" t="s">
        <v>9299</v>
      </c>
      <c r="D100" s="10" t="s">
        <v>9300</v>
      </c>
      <c r="E100" s="10" t="s">
        <v>9301</v>
      </c>
      <c r="F100" s="10" t="s">
        <v>9302</v>
      </c>
      <c r="G100" s="17" t="s">
        <v>104</v>
      </c>
      <c r="H100" s="41"/>
      <c r="I100" s="41"/>
      <c r="J100" s="41"/>
      <c r="K100" s="41"/>
      <c r="L100" s="41"/>
      <c r="M100" s="41"/>
      <c r="N100" s="41"/>
      <c r="O100" s="41"/>
      <c r="P100" s="41"/>
      <c r="Q100" s="41"/>
      <c r="R100" s="41"/>
      <c r="S100" s="41"/>
      <c r="T100" s="41"/>
      <c r="U100" s="41"/>
      <c r="V100" s="41"/>
      <c r="W100" s="41"/>
      <c r="X100" s="41"/>
      <c r="Y100" s="41"/>
      <c r="Z100" s="41"/>
    </row>
    <row r="101" ht="15.75" customHeight="1">
      <c r="A101" s="16" t="s">
        <v>9383</v>
      </c>
      <c r="B101" s="9" t="s">
        <v>9384</v>
      </c>
      <c r="C101" s="10" t="s">
        <v>9385</v>
      </c>
      <c r="D101" s="10" t="s">
        <v>9386</v>
      </c>
      <c r="E101" s="10" t="s">
        <v>9387</v>
      </c>
      <c r="F101" s="10" t="s">
        <v>9388</v>
      </c>
      <c r="G101" s="17" t="s">
        <v>14</v>
      </c>
      <c r="H101" s="41"/>
      <c r="I101" s="41"/>
      <c r="J101" s="41"/>
      <c r="K101" s="41"/>
      <c r="L101" s="41"/>
      <c r="M101" s="41"/>
      <c r="N101" s="41"/>
      <c r="O101" s="41"/>
      <c r="P101" s="41"/>
      <c r="Q101" s="41"/>
      <c r="R101" s="41"/>
      <c r="S101" s="41"/>
      <c r="T101" s="41"/>
      <c r="U101" s="41"/>
      <c r="V101" s="41"/>
      <c r="W101" s="41"/>
      <c r="X101" s="41"/>
      <c r="Y101" s="41"/>
      <c r="Z101" s="41"/>
    </row>
    <row r="102" ht="15.75" customHeight="1">
      <c r="A102" s="16" t="s">
        <v>9460</v>
      </c>
      <c r="B102" s="9" t="s">
        <v>9461</v>
      </c>
      <c r="C102" s="10" t="s">
        <v>9462</v>
      </c>
      <c r="D102" s="10" t="s">
        <v>9463</v>
      </c>
      <c r="E102" s="10" t="s">
        <v>9464</v>
      </c>
      <c r="F102" s="10" t="s">
        <v>9465</v>
      </c>
      <c r="G102" s="17" t="s">
        <v>104</v>
      </c>
      <c r="H102" s="41"/>
      <c r="I102" s="41"/>
      <c r="J102" s="41"/>
      <c r="K102" s="41"/>
      <c r="L102" s="41"/>
      <c r="M102" s="41"/>
      <c r="N102" s="41"/>
      <c r="O102" s="41"/>
      <c r="P102" s="41"/>
      <c r="Q102" s="41"/>
      <c r="R102" s="41"/>
      <c r="S102" s="41"/>
      <c r="T102" s="41"/>
      <c r="U102" s="41"/>
      <c r="V102" s="41"/>
      <c r="W102" s="41"/>
      <c r="X102" s="41"/>
      <c r="Y102" s="41"/>
      <c r="Z102" s="41"/>
    </row>
    <row r="103" ht="15.75" customHeight="1">
      <c r="A103" s="16" t="s">
        <v>9508</v>
      </c>
      <c r="B103" s="9" t="s">
        <v>9509</v>
      </c>
      <c r="C103" s="10" t="s">
        <v>9510</v>
      </c>
      <c r="D103" s="10" t="s">
        <v>9511</v>
      </c>
      <c r="E103" s="10" t="s">
        <v>9512</v>
      </c>
      <c r="F103" s="10" t="s">
        <v>9513</v>
      </c>
      <c r="G103" s="17" t="s">
        <v>14</v>
      </c>
      <c r="H103" s="41"/>
      <c r="I103" s="41"/>
      <c r="J103" s="41"/>
      <c r="K103" s="41"/>
      <c r="L103" s="41"/>
      <c r="M103" s="41"/>
      <c r="N103" s="41"/>
      <c r="O103" s="41"/>
      <c r="P103" s="41"/>
      <c r="Q103" s="41"/>
      <c r="R103" s="41"/>
      <c r="S103" s="41"/>
      <c r="T103" s="41"/>
      <c r="U103" s="41"/>
      <c r="V103" s="41"/>
      <c r="W103" s="41"/>
      <c r="X103" s="41"/>
      <c r="Y103" s="41"/>
      <c r="Z103" s="41"/>
    </row>
    <row r="104" ht="15.75" customHeight="1">
      <c r="A104" s="16" t="s">
        <v>9520</v>
      </c>
      <c r="B104" s="9" t="s">
        <v>9521</v>
      </c>
      <c r="C104" s="10" t="s">
        <v>6269</v>
      </c>
      <c r="D104" s="10" t="s">
        <v>9522</v>
      </c>
      <c r="E104" s="10" t="s">
        <v>9523</v>
      </c>
      <c r="F104" s="10" t="s">
        <v>9524</v>
      </c>
      <c r="G104" s="17" t="s">
        <v>14</v>
      </c>
      <c r="H104" s="41"/>
      <c r="I104" s="41"/>
      <c r="J104" s="41"/>
      <c r="K104" s="41"/>
      <c r="L104" s="41"/>
      <c r="M104" s="41"/>
      <c r="N104" s="41"/>
      <c r="O104" s="41"/>
      <c r="P104" s="41"/>
      <c r="Q104" s="41"/>
      <c r="R104" s="41"/>
      <c r="S104" s="41"/>
      <c r="T104" s="41"/>
      <c r="U104" s="41"/>
      <c r="V104" s="41"/>
      <c r="W104" s="41"/>
      <c r="X104" s="41"/>
      <c r="Y104" s="41"/>
      <c r="Z104" s="41"/>
    </row>
    <row r="105" ht="15.75" customHeight="1">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row>
    <row r="106" ht="15.75" customHeight="1">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row>
    <row r="107" ht="15.75" customHeight="1">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row>
    <row r="108" ht="15.75" customHeight="1">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row>
    <row r="109" ht="15.75" customHeight="1">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row>
    <row r="110" ht="15.75" customHeight="1">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row>
    <row r="111" ht="15.75" customHeight="1">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row>
    <row r="112" ht="15.75" customHeight="1">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row>
    <row r="113" ht="15.75" customHeight="1">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row>
    <row r="114" ht="15.75" customHeight="1">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row>
    <row r="115" ht="15.75" customHeight="1">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row>
    <row r="116" ht="15.75" customHeight="1">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row>
    <row r="117" ht="15.75" customHeight="1">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row>
    <row r="118" ht="15.75" customHeight="1">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row>
    <row r="119" ht="15.75" customHeight="1">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row>
    <row r="120" ht="15.75" customHeight="1">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row>
    <row r="121" ht="15.75" customHeight="1">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row>
    <row r="122" ht="15.75" customHeight="1">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row>
    <row r="123" ht="15.75" customHeight="1">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row>
    <row r="124" ht="15.75" customHeight="1">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row>
    <row r="125" ht="15.75" customHeight="1">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row>
    <row r="126" ht="15.75" customHeight="1">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row>
    <row r="127" ht="15.75" customHeight="1">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row>
    <row r="128" ht="15.75" customHeight="1">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row>
    <row r="129" ht="15.75" customHeight="1">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row>
    <row r="130" ht="15.75" customHeight="1">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row>
    <row r="131" ht="15.75" customHeight="1">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row>
    <row r="132" ht="15.75" customHeight="1">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row>
    <row r="133" ht="15.75" customHeight="1">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row>
    <row r="134" ht="15.75" customHeight="1">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row>
    <row r="135" ht="15.75" customHeight="1">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row>
    <row r="136" ht="15.75" customHeight="1">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row>
    <row r="137" ht="15.75" customHeight="1">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row>
    <row r="138" ht="15.75" customHeight="1">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row>
    <row r="139" ht="15.75" customHeight="1">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row>
    <row r="140" ht="15.75" customHeight="1">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row>
    <row r="141" ht="15.75" customHeight="1">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row>
    <row r="142" ht="15.75" customHeight="1">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row>
    <row r="143" ht="15.75" customHeight="1">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row>
    <row r="144" ht="15.75" customHeight="1">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row>
    <row r="145" ht="15.75" customHeight="1">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row>
    <row r="146" ht="15.75" customHeight="1">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row>
    <row r="147" ht="15.75" customHeight="1">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row>
    <row r="148" ht="15.75" customHeight="1">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row>
    <row r="149" ht="15.75" customHeight="1">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row>
    <row r="150" ht="15.75" customHeight="1">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row>
    <row r="151" ht="15.75" customHeight="1">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row>
    <row r="152" ht="15.75" customHeight="1">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row>
    <row r="153" ht="15.75" customHeight="1">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row>
    <row r="154" ht="15.75" customHeight="1">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row>
    <row r="155" ht="15.75" customHeight="1">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row>
    <row r="156" ht="15.75" customHeight="1">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row>
    <row r="157" ht="15.75" customHeight="1">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row>
    <row r="158" ht="15.75" customHeight="1">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row>
    <row r="159" ht="15.75" customHeight="1">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row>
    <row r="160" ht="15.75" customHeight="1">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row>
    <row r="161" ht="15.75" customHeight="1">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row>
    <row r="162" ht="15.75" customHeight="1">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row>
    <row r="163" ht="15.75" customHeight="1">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row>
    <row r="164" ht="15.75" customHeight="1">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row>
    <row r="165" ht="15.75" customHeight="1">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row>
    <row r="166" ht="15.75" customHeight="1">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row>
    <row r="167" ht="15.75" customHeight="1">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row>
    <row r="168" ht="15.75" customHeight="1">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row>
    <row r="169" ht="15.75" customHeight="1">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row>
    <row r="170" ht="15.75" customHeight="1">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row>
    <row r="171" ht="15.75" customHeight="1">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row>
    <row r="172" ht="15.75" customHeight="1">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row>
    <row r="173" ht="15.75" customHeight="1">
      <c r="A173" s="41"/>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row>
    <row r="174" ht="15.75" customHeight="1">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row>
    <row r="175" ht="15.75" customHeight="1">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row>
    <row r="176" ht="15.75" customHeight="1">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row>
    <row r="177" ht="15.75" customHeight="1">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row>
    <row r="178" ht="15.75" customHeight="1">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row>
    <row r="179" ht="15.75" customHeight="1">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row>
    <row r="180" ht="15.75" customHeight="1">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row>
    <row r="181" ht="15.75" customHeight="1">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row>
    <row r="182" ht="15.75" customHeight="1">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row>
    <row r="183" ht="15.75" customHeight="1">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row>
    <row r="184" ht="15.75" customHeight="1">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row>
    <row r="185" ht="15.75" customHeight="1">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row>
    <row r="186" ht="15.75" customHeight="1">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row>
    <row r="187" ht="15.75" customHeight="1">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row>
    <row r="188" ht="15.75" customHeight="1">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row>
    <row r="189" ht="15.75" customHeight="1">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row>
    <row r="190" ht="15.75" customHeight="1">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row>
    <row r="191" ht="15.75" customHeight="1">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row>
    <row r="192" ht="15.75" customHeight="1">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row>
    <row r="193" ht="15.75" customHeight="1">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row>
    <row r="194" ht="15.75" customHeight="1">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row>
    <row r="195" ht="15.75" customHeight="1">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row>
    <row r="196" ht="15.75" customHeight="1">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row>
    <row r="197" ht="15.75" customHeight="1">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row>
    <row r="198" ht="15.75" customHeight="1">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row>
    <row r="199" ht="15.75" customHeight="1">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row>
    <row r="200" ht="15.75" customHeight="1">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row>
    <row r="201" ht="15.75" customHeight="1">
      <c r="A201" s="41"/>
      <c r="B201" s="41"/>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row>
    <row r="202" ht="15.75" customHeight="1">
      <c r="A202" s="41"/>
      <c r="B202" s="41"/>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row>
    <row r="203" ht="15.75" customHeight="1">
      <c r="A203" s="41"/>
      <c r="B203" s="41"/>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row>
    <row r="204" ht="15.75" customHeight="1">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row>
    <row r="205" ht="15.75" customHeight="1">
      <c r="A205" s="41"/>
      <c r="B205" s="41"/>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row>
    <row r="206" ht="15.75" customHeight="1">
      <c r="A206" s="41"/>
      <c r="B206" s="41"/>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row>
    <row r="207" ht="15.75" customHeight="1">
      <c r="A207" s="41"/>
      <c r="B207" s="41"/>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row>
    <row r="208" ht="15.75" customHeight="1">
      <c r="A208" s="41"/>
      <c r="B208" s="41"/>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row>
    <row r="209" ht="15.75" customHeight="1">
      <c r="A209" s="41"/>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row>
    <row r="210" ht="15.75" customHeight="1">
      <c r="A210" s="41"/>
      <c r="B210" s="41"/>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row>
    <row r="211" ht="15.75" customHeight="1">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row>
    <row r="212" ht="15.75" customHeight="1">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row>
    <row r="213" ht="15.75" customHeight="1">
      <c r="A213" s="41"/>
      <c r="B213" s="41"/>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row>
    <row r="214" ht="15.75" customHeight="1">
      <c r="A214" s="41"/>
      <c r="B214" s="41"/>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row>
    <row r="215" ht="15.75" customHeight="1">
      <c r="A215" s="41"/>
      <c r="B215" s="41"/>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row>
    <row r="216" ht="15.75" customHeight="1">
      <c r="A216" s="41"/>
      <c r="B216" s="41"/>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row>
    <row r="217" ht="15.75" customHeight="1">
      <c r="A217" s="41"/>
      <c r="B217" s="41"/>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row>
    <row r="218" ht="15.75" customHeight="1">
      <c r="A218" s="41"/>
      <c r="B218" s="41"/>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row>
    <row r="219" ht="15.75" customHeight="1">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row>
    <row r="220" ht="15.75" customHeight="1">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row>
    <row r="221" ht="15.75" customHeight="1">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row>
    <row r="222" ht="15.75" customHeight="1">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row>
    <row r="223" ht="15.75" customHeight="1">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row>
    <row r="224" ht="15.75" customHeight="1">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row>
    <row r="225" ht="15.75" customHeight="1">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row>
    <row r="226" ht="15.75" customHeight="1">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row>
    <row r="227" ht="15.75" customHeight="1">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row>
    <row r="228" ht="15.75" customHeight="1">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row>
    <row r="229" ht="15.75" customHeight="1">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row>
    <row r="230" ht="15.75" customHeight="1">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row>
    <row r="231" ht="15.75" customHeight="1">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row>
    <row r="232" ht="15.75" customHeight="1">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row>
    <row r="233" ht="15.75" customHeight="1">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row>
    <row r="234" ht="15.75" customHeight="1">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row>
    <row r="235" ht="15.75" customHeight="1">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row>
    <row r="236" ht="15.75" customHeight="1">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row>
    <row r="237" ht="15.75" customHeight="1">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row>
    <row r="238" ht="15.75" customHeight="1">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row>
    <row r="239" ht="15.75" customHeight="1">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row>
    <row r="240" ht="15.75" customHeight="1">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row>
    <row r="241" ht="15.75" customHeight="1">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row>
    <row r="242" ht="15.75" customHeight="1">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row>
    <row r="243" ht="15.75" customHeight="1">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row>
    <row r="244" ht="15.75" customHeight="1">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row>
    <row r="245" ht="15.75" customHeight="1">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row>
    <row r="246" ht="15.75" customHeight="1">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row>
    <row r="247" ht="15.75" customHeight="1">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row>
    <row r="248" ht="15.75" customHeight="1">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row>
    <row r="249" ht="15.75" customHeight="1">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row>
    <row r="250" ht="15.75" customHeight="1">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row>
    <row r="251" ht="15.75" customHeight="1">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row>
    <row r="252" ht="15.75" customHeight="1">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row>
    <row r="253" ht="15.75" customHeight="1">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row>
    <row r="254" ht="15.75" customHeight="1">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row>
    <row r="255" ht="15.75" customHeight="1">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row>
    <row r="256" ht="15.75" customHeight="1">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row>
    <row r="257" ht="15.75" customHeight="1">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row>
    <row r="258" ht="15.75" customHeight="1">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row>
    <row r="259" ht="15.75" customHeight="1">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row>
    <row r="260" ht="15.75" customHeight="1">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row>
    <row r="261" ht="15.75" customHeight="1">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row>
    <row r="262" ht="15.75" customHeight="1">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row>
    <row r="263" ht="15.75" customHeight="1">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row>
    <row r="264" ht="15.75" customHeight="1">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row>
    <row r="265" ht="15.75" customHeight="1">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row>
    <row r="266" ht="15.75" customHeight="1">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row>
    <row r="267" ht="15.75" customHeight="1">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row>
    <row r="268" ht="15.75" customHeight="1">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row>
    <row r="269" ht="15.75" customHeight="1">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row>
    <row r="270" ht="15.75" customHeight="1">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row>
    <row r="271" ht="15.75" customHeight="1">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row>
    <row r="272" ht="15.75" customHeight="1">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row>
    <row r="273" ht="15.75" customHeight="1">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row>
    <row r="274" ht="15.75" customHeight="1">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row>
    <row r="275" ht="15.75" customHeight="1">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row>
    <row r="276" ht="15.75" customHeight="1">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row>
    <row r="277" ht="15.75" customHeight="1">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row>
    <row r="278" ht="15.75" customHeight="1">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row>
    <row r="279" ht="15.75" customHeight="1">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row>
    <row r="280" ht="15.75" customHeight="1">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row>
    <row r="281" ht="15.75" customHeight="1">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row>
    <row r="282" ht="15.75" customHeight="1">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row>
    <row r="283" ht="15.75" customHeight="1">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row>
    <row r="284" ht="15.75" customHeight="1">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row>
    <row r="285" ht="15.75" customHeight="1">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row>
    <row r="286" ht="15.75" customHeight="1">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row>
    <row r="287" ht="15.75" customHeight="1">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row>
    <row r="288" ht="15.75" customHeight="1">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row>
    <row r="289" ht="15.75" customHeight="1">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row>
    <row r="290" ht="15.75" customHeight="1">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row>
    <row r="291" ht="15.75" customHeight="1">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row>
    <row r="292" ht="15.75" customHeight="1">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row>
    <row r="293" ht="15.75" customHeight="1">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row>
    <row r="294" ht="15.75" customHeight="1">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row>
    <row r="295" ht="15.75" customHeight="1">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row>
    <row r="296" ht="15.75" customHeight="1">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row>
    <row r="297" ht="15.75" customHeight="1">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row>
    <row r="298" ht="15.75" customHeight="1">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row>
    <row r="299" ht="15.75" customHeight="1">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row>
    <row r="300" ht="15.75" customHeight="1">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row>
    <row r="301" ht="15.75" customHeight="1">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row>
    <row r="302" ht="15.75" customHeight="1">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row>
    <row r="303" ht="15.75" customHeight="1">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row>
    <row r="304" ht="15.75" customHeight="1">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row>
    <row r="305" ht="15.75" customHeight="1">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row>
    <row r="306" ht="15.75" customHeight="1">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row>
    <row r="307" ht="15.75" customHeight="1">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row>
    <row r="308" ht="15.75" customHeight="1">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row>
    <row r="309" ht="15.75" customHeight="1">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row>
    <row r="310" ht="15.75" customHeight="1">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row>
    <row r="311" ht="15.75" customHeight="1">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row>
    <row r="312" ht="15.75" customHeight="1">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row>
    <row r="313" ht="15.75" customHeight="1">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row>
    <row r="314" ht="15.75" customHeight="1">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row>
    <row r="315" ht="15.75" customHeight="1">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row>
    <row r="316" ht="15.75" customHeight="1">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row>
    <row r="317" ht="15.75" customHeight="1">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row>
    <row r="318" ht="15.75" customHeight="1">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row>
    <row r="319" ht="15.75" customHeight="1">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row>
    <row r="320" ht="15.75" customHeight="1">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row>
    <row r="321" ht="15.75" customHeight="1">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row>
    <row r="322" ht="15.75" customHeight="1">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row>
    <row r="323" ht="15.75" customHeight="1">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row>
    <row r="324" ht="15.75" customHeight="1">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row>
    <row r="325" ht="15.75" customHeight="1">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row>
    <row r="326" ht="15.75" customHeight="1">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row>
    <row r="327" ht="15.75" customHeight="1">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row>
    <row r="328" ht="15.75" customHeight="1">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row>
    <row r="329" ht="15.75" customHeight="1">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row>
    <row r="330" ht="15.75" customHeight="1">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row>
    <row r="331" ht="15.75" customHeight="1">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row>
    <row r="332" ht="15.75" customHeight="1">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row>
    <row r="333" ht="15.75" customHeight="1">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row>
    <row r="334" ht="15.75" customHeight="1">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row>
    <row r="335" ht="15.75" customHeight="1">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row>
    <row r="336" ht="15.75" customHeight="1">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row>
    <row r="337" ht="15.75" customHeight="1">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row>
    <row r="338" ht="15.75" customHeight="1">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row>
    <row r="339" ht="15.75" customHeight="1">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row>
    <row r="340" ht="15.75" customHeight="1">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row>
    <row r="341" ht="15.75" customHeight="1">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row>
    <row r="342" ht="15.75" customHeight="1">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row>
    <row r="343" ht="15.75" customHeight="1">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row>
    <row r="344" ht="15.75" customHeight="1">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row>
    <row r="345" ht="15.75" customHeight="1">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row>
    <row r="346" ht="15.75" customHeight="1">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row>
    <row r="347" ht="15.75" customHeight="1">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row>
    <row r="348" ht="15.75" customHeight="1">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row>
    <row r="349" ht="15.75" customHeight="1">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row>
    <row r="350" ht="15.75" customHeight="1">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row>
    <row r="351" ht="15.75" customHeight="1">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row>
    <row r="352" ht="15.75" customHeight="1">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row>
    <row r="353" ht="15.75" customHeight="1">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row>
    <row r="354" ht="15.75" customHeight="1">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row>
    <row r="355" ht="15.75" customHeight="1">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row>
    <row r="356" ht="15.75" customHeight="1">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row>
    <row r="357" ht="15.75" customHeight="1">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row>
    <row r="358" ht="15.75" customHeight="1">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row>
    <row r="359" ht="15.75" customHeight="1">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row>
    <row r="360" ht="15.75" customHeight="1">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row>
    <row r="361" ht="15.75" customHeight="1">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row>
    <row r="362" ht="15.75" customHeight="1">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row>
    <row r="363" ht="15.75" customHeight="1">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row>
    <row r="364" ht="15.75" customHeight="1">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row>
    <row r="365" ht="15.75" customHeight="1">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row>
    <row r="366" ht="15.75" customHeight="1">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row>
    <row r="367" ht="15.75" customHeight="1">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row>
    <row r="368" ht="15.75" customHeight="1">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row>
    <row r="369" ht="15.75" customHeight="1">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row>
    <row r="370" ht="15.75" customHeight="1">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row>
    <row r="371" ht="15.75" customHeight="1">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row>
    <row r="372" ht="15.75" customHeight="1">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row>
    <row r="373" ht="15.75" customHeight="1">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row>
    <row r="374" ht="15.75" customHeight="1">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row>
    <row r="375" ht="15.75" customHeight="1">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row>
    <row r="376" ht="15.75" customHeight="1">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row>
    <row r="377" ht="15.75" customHeight="1">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row>
    <row r="378" ht="15.75" customHeight="1">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row>
    <row r="379" ht="15.75" customHeight="1">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row>
    <row r="380" ht="15.75" customHeight="1">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row>
    <row r="381" ht="15.75" customHeight="1">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row>
    <row r="382" ht="15.75" customHeight="1">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row>
    <row r="383" ht="15.75" customHeight="1">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row>
    <row r="384" ht="15.75" customHeight="1">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row>
    <row r="385" ht="15.75" customHeight="1">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row>
    <row r="386" ht="15.75" customHeight="1">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row>
    <row r="387" ht="15.75" customHeight="1">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row>
    <row r="388" ht="15.75" customHeight="1">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row>
    <row r="389" ht="15.75" customHeight="1">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row>
    <row r="390" ht="15.75" customHeight="1">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row>
    <row r="391" ht="15.75" customHeight="1">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row>
    <row r="392" ht="15.75" customHeight="1">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row>
    <row r="393" ht="15.75" customHeight="1">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row>
    <row r="394" ht="15.75" customHeight="1">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row>
    <row r="395" ht="15.75" customHeight="1">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row>
    <row r="396" ht="15.75" customHeight="1">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row>
    <row r="397" ht="15.75" customHeight="1">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row>
    <row r="398" ht="15.75" customHeight="1">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row>
    <row r="399" ht="15.75" customHeight="1">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row>
    <row r="400" ht="15.75" customHeight="1">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row>
    <row r="401" ht="15.75" customHeight="1">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row>
    <row r="402" ht="15.75" customHeight="1">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row>
    <row r="403" ht="15.75" customHeight="1">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row>
    <row r="404" ht="15.75" customHeight="1">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row>
    <row r="405" ht="15.75" customHeight="1">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row>
    <row r="406" ht="15.75" customHeight="1">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row>
    <row r="407" ht="15.75" customHeight="1">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row>
    <row r="408" ht="15.75" customHeight="1">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row>
    <row r="409" ht="15.75" customHeight="1">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row>
    <row r="410" ht="15.75" customHeight="1">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row>
    <row r="411" ht="15.75" customHeight="1">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row>
    <row r="412" ht="15.75" customHeight="1">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row>
    <row r="413" ht="15.75" customHeight="1">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row>
    <row r="414" ht="15.75" customHeight="1">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row>
    <row r="415" ht="15.75" customHeight="1">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row>
    <row r="416" ht="15.75" customHeight="1">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row>
    <row r="417" ht="15.75" customHeight="1">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row>
    <row r="418" ht="15.75" customHeight="1">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row>
    <row r="419" ht="15.75" customHeight="1">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row>
    <row r="420" ht="15.75" customHeight="1">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row>
    <row r="421" ht="15.75" customHeight="1">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row>
    <row r="422" ht="15.75" customHeight="1">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row>
    <row r="423" ht="15.75" customHeight="1">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row>
    <row r="424" ht="15.75" customHeight="1">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row>
    <row r="425" ht="15.75" customHeight="1">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row>
    <row r="426" ht="15.75" customHeight="1">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row>
    <row r="427" ht="15.75" customHeight="1">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row>
    <row r="428" ht="15.75" customHeight="1">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row>
    <row r="429" ht="15.75" customHeight="1">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row>
    <row r="430" ht="15.75" customHeight="1">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row>
    <row r="431" ht="15.75" customHeight="1">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row>
    <row r="432" ht="15.75" customHeight="1">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row>
    <row r="433" ht="15.75" customHeight="1">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row>
    <row r="434" ht="15.75" customHeight="1">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row>
    <row r="435" ht="15.75" customHeight="1">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row>
    <row r="436" ht="15.75" customHeight="1">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row>
    <row r="437" ht="15.75" customHeight="1">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ht="15.75" customHeight="1">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ht="15.75" customHeight="1">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ht="15.75" customHeight="1">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ht="15.75" customHeight="1">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ht="15.75" customHeight="1">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ht="15.75" customHeight="1">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ht="15.75" customHeight="1">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ht="15.75" customHeight="1">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ht="15.75" customHeight="1">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ht="15.75" customHeight="1">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ht="15.75" customHeight="1">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ht="15.75" customHeight="1">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ht="15.75" customHeight="1">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ht="15.75" customHeight="1">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ht="15.75" customHeight="1">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ht="15.75" customHeight="1">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ht="15.75" customHeight="1">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ht="15.75" customHeight="1">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ht="15.75" customHeight="1">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ht="15.75" customHeight="1">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ht="15.75" customHeight="1">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ht="15.75" customHeight="1">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ht="15.75" customHeight="1">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ht="15.75" customHeight="1">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ht="15.75" customHeight="1">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ht="15.75" customHeight="1">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ht="15.75" customHeight="1">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ht="15.75" customHeight="1">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ht="15.75" customHeight="1">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ht="15.75" customHeight="1">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ht="15.75" customHeight="1">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ht="15.75" customHeight="1">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ht="15.75" customHeight="1">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ht="15.75" customHeight="1">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ht="15.75" customHeight="1">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ht="15.75" customHeight="1">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ht="15.75" customHeight="1">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ht="15.75" customHeight="1">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ht="15.75" customHeight="1">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ht="15.75" customHeight="1">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ht="15.75" customHeight="1">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ht="15.75" customHeight="1">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ht="15.75" customHeight="1">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ht="15.75" customHeight="1">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ht="15.75" customHeight="1">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ht="15.75" customHeight="1">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ht="15.75" customHeight="1">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ht="15.75" customHeight="1">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ht="15.75" customHeight="1">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ht="15.75" customHeight="1">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ht="15.75" customHeight="1">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ht="15.75" customHeight="1">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ht="15.75" customHeight="1">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ht="15.75" customHeight="1">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ht="15.75" customHeight="1">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ht="15.75" customHeight="1">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ht="15.75" customHeight="1">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ht="15.75" customHeight="1">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ht="15.75" customHeight="1">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ht="15.75" customHeight="1">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ht="15.75" customHeight="1">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ht="15.75" customHeight="1">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ht="15.75" customHeight="1">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ht="15.75" customHeight="1">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ht="15.75" customHeight="1">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ht="15.75" customHeight="1">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ht="15.75" customHeight="1">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ht="15.75" customHeight="1">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ht="15.75" customHeight="1">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ht="15.75" customHeight="1">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ht="15.75" customHeight="1">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ht="15.75" customHeight="1">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ht="15.75" customHeight="1">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ht="15.75" customHeight="1">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ht="15.75" customHeight="1">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ht="15.75" customHeight="1">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ht="15.75" customHeight="1">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ht="15.75" customHeight="1">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ht="15.75" customHeight="1">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ht="15.75" customHeight="1">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ht="15.75" customHeight="1">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ht="15.75" customHeight="1">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ht="15.75" customHeight="1">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ht="15.75" customHeight="1">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ht="15.75" customHeight="1">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ht="15.75" customHeight="1">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ht="15.75" customHeight="1">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ht="15.75" customHeight="1">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ht="15.75" customHeight="1">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ht="15.75" customHeight="1">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ht="15.75" customHeight="1">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ht="15.75" customHeight="1">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ht="15.75" customHeight="1">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ht="15.75" customHeight="1">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ht="15.75" customHeight="1">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ht="15.75" customHeight="1">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ht="15.75" customHeight="1">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ht="15.75" customHeight="1">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ht="15.75" customHeight="1">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ht="15.75" customHeight="1">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ht="15.75" customHeight="1">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ht="15.75" customHeight="1">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ht="15.75" customHeight="1">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ht="15.75" customHeight="1">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ht="15.75" customHeight="1">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ht="15.75" customHeight="1">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ht="15.75" customHeight="1">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ht="15.75" customHeight="1">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ht="15.75" customHeight="1">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ht="15.75" customHeight="1">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ht="15.75" customHeight="1">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ht="15.75" customHeight="1">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ht="15.75" customHeight="1">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ht="15.75" customHeight="1">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ht="15.75" customHeight="1">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ht="15.75" customHeight="1">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ht="15.75" customHeight="1">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ht="15.75" customHeight="1">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ht="15.75" customHeight="1">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ht="15.75" customHeight="1">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ht="15.75" customHeight="1">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ht="15.75" customHeight="1">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ht="15.75" customHeight="1">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ht="15.75" customHeight="1">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ht="15.75" customHeight="1">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ht="15.75" customHeight="1">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ht="15.75" customHeight="1">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ht="15.75" customHeight="1">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ht="15.75" customHeight="1">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ht="15.75" customHeight="1">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ht="15.75" customHeight="1">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ht="15.75" customHeight="1">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ht="15.75" customHeight="1">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ht="15.75" customHeight="1">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ht="15.75" customHeight="1">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ht="15.75" customHeight="1">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ht="15.75" customHeight="1">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ht="15.75" customHeight="1">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ht="15.75" customHeight="1">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ht="15.75" customHeight="1">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ht="15.75" customHeight="1">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ht="15.75" customHeight="1">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ht="15.75" customHeight="1">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ht="15.75" customHeight="1">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ht="15.75" customHeight="1">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ht="15.75" customHeight="1">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ht="15.75" customHeight="1">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ht="15.75" customHeight="1">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ht="15.75" customHeight="1">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ht="15.75" customHeight="1">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ht="15.75" customHeight="1">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ht="15.75" customHeight="1">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ht="15.75" customHeight="1">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ht="15.75" customHeight="1">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ht="15.75" customHeight="1">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ht="15.75" customHeight="1">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ht="15.75" customHeight="1">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ht="15.75" customHeight="1">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ht="15.75" customHeight="1">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ht="15.75" customHeight="1">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ht="15.75" customHeight="1">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ht="15.75" customHeight="1">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ht="15.75" customHeight="1">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ht="15.75" customHeight="1">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ht="15.75" customHeight="1">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ht="15.75" customHeight="1">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ht="15.75" customHeight="1">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ht="15.75" customHeight="1">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ht="15.75" customHeight="1">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ht="15.75" customHeight="1">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ht="15.75" customHeight="1">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ht="15.75" customHeight="1">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ht="15.75" customHeight="1">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ht="15.75" customHeight="1">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ht="15.75" customHeight="1">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ht="15.75" customHeight="1">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ht="15.75" customHeight="1">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ht="15.75" customHeight="1">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ht="15.75" customHeight="1">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ht="15.75" customHeight="1">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ht="15.75" customHeight="1">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ht="15.75" customHeight="1">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ht="15.75" customHeight="1">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ht="15.75" customHeight="1">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ht="15.75" customHeight="1">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ht="15.75" customHeight="1">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ht="15.75" customHeight="1">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ht="15.75" customHeight="1">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ht="15.75" customHeight="1">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ht="15.75" customHeight="1">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ht="15.75" customHeight="1">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ht="15.75" customHeight="1">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ht="15.75" customHeight="1">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ht="15.75" customHeight="1">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ht="15.75" customHeight="1">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ht="15.75" customHeight="1">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ht="15.75" customHeight="1">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ht="15.75" customHeight="1">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ht="15.75" customHeight="1">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ht="15.75" customHeight="1">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ht="15.75" customHeight="1">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ht="15.75" customHeight="1">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ht="15.75" customHeight="1">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ht="15.75" customHeight="1">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ht="15.75" customHeight="1">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ht="15.75" customHeight="1">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ht="15.75" customHeight="1">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ht="15.75" customHeight="1">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ht="15.75" customHeight="1">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ht="15.75" customHeight="1">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ht="15.75" customHeight="1">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ht="15.75" customHeight="1">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ht="15.75" customHeight="1">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ht="15.75" customHeight="1">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ht="15.75" customHeight="1">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ht="15.75" customHeight="1">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ht="15.75" customHeight="1">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ht="15.75" customHeight="1">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ht="15.75" customHeight="1">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ht="15.75" customHeight="1">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ht="15.75" customHeight="1">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ht="15.75" customHeight="1">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ht="15.75" customHeight="1">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ht="15.75" customHeight="1">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ht="15.75" customHeight="1">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ht="15.75" customHeight="1">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ht="15.75" customHeight="1">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ht="15.75" customHeight="1">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ht="15.75" customHeight="1">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ht="15.75" customHeight="1">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ht="15.75" customHeight="1">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ht="15.75" customHeight="1">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ht="15.75" customHeight="1">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ht="15.75" customHeight="1">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ht="15.75" customHeight="1">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ht="15.75" customHeight="1">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ht="15.75" customHeight="1">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ht="15.75" customHeight="1">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ht="15.75" customHeight="1">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ht="15.75" customHeight="1">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ht="15.75" customHeight="1">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ht="15.75" customHeight="1">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ht="15.75" customHeight="1">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ht="15.75" customHeight="1">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ht="15.75" customHeight="1">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ht="15.75" customHeight="1">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ht="15.75" customHeight="1">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ht="15.75" customHeight="1">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ht="15.75" customHeight="1">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ht="15.75" customHeight="1">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ht="15.75" customHeight="1">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ht="15.75" customHeight="1">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ht="15.75" customHeight="1">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ht="15.75" customHeight="1">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ht="15.75" customHeight="1">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ht="15.75" customHeight="1">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ht="15.75" customHeight="1">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ht="15.75" customHeight="1">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ht="15.75" customHeight="1">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ht="15.75" customHeight="1">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ht="15.75" customHeight="1">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ht="15.75" customHeight="1">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ht="15.75" customHeight="1">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ht="15.75" customHeight="1">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ht="15.75" customHeight="1">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ht="15.75" customHeight="1">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ht="15.75" customHeight="1">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ht="15.75" customHeight="1">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ht="15.75" customHeight="1">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ht="15.75" customHeight="1">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ht="15.75" customHeight="1">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ht="15.75" customHeight="1">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ht="15.75" customHeight="1">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ht="15.75" customHeight="1">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ht="15.75" customHeight="1">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ht="15.75" customHeight="1">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ht="15.75" customHeight="1">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ht="15.75" customHeight="1">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ht="15.75" customHeight="1">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ht="15.75" customHeight="1">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ht="15.75" customHeight="1">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ht="15.75" customHeight="1">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ht="15.75" customHeight="1">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ht="15.75" customHeight="1">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ht="15.75" customHeight="1">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ht="15.75" customHeight="1">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ht="15.75" customHeight="1">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ht="15.75" customHeight="1">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ht="15.75" customHeight="1">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ht="15.75" customHeight="1">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ht="15.75" customHeight="1">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ht="15.75" customHeight="1">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ht="15.75" customHeight="1">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ht="15.75" customHeight="1">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ht="15.75" customHeight="1">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ht="15.75" customHeight="1">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ht="15.75" customHeight="1">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ht="15.75" customHeight="1">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ht="15.75" customHeight="1">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ht="15.75" customHeight="1">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ht="15.75" customHeight="1">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ht="15.75" customHeight="1">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ht="15.75" customHeight="1">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ht="15.75" customHeight="1">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ht="15.75" customHeight="1">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ht="15.75" customHeight="1">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ht="15.75" customHeight="1">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ht="15.75" customHeight="1">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ht="15.75" customHeight="1">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ht="15.75" customHeight="1">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ht="15.75" customHeight="1">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ht="15.75" customHeight="1">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ht="15.75" customHeight="1">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ht="15.75" customHeight="1">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ht="15.75" customHeight="1">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ht="15.75" customHeight="1">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ht="15.75" customHeight="1">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ht="15.75" customHeight="1">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ht="15.75" customHeight="1">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ht="15.75" customHeight="1">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ht="15.75" customHeight="1">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ht="15.75" customHeight="1">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ht="15.75" customHeight="1">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ht="15.75" customHeight="1">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ht="15.75" customHeight="1">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ht="15.75" customHeight="1">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ht="15.75" customHeight="1">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ht="15.75" customHeight="1">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ht="15.75" customHeight="1">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ht="15.75" customHeight="1">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ht="15.75" customHeight="1">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ht="15.75" customHeight="1">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ht="15.75" customHeight="1">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ht="15.75" customHeight="1">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ht="15.75" customHeight="1">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ht="15.75" customHeight="1">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ht="15.75" customHeight="1">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ht="15.75" customHeight="1">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ht="15.75" customHeight="1">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ht="15.75" customHeight="1">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ht="15.75" customHeight="1">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ht="15.75" customHeight="1">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ht="15.75" customHeight="1">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ht="15.75" customHeight="1">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ht="15.75" customHeight="1">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ht="15.75" customHeight="1">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ht="15.75" customHeight="1">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ht="15.75" customHeight="1">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ht="15.75" customHeight="1">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ht="15.75" customHeight="1">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ht="15.75" customHeight="1">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ht="15.75" customHeight="1">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ht="15.75" customHeight="1">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ht="15.75" customHeight="1">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ht="15.75" customHeight="1">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ht="15.75" customHeight="1">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ht="15.75" customHeight="1">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ht="15.75" customHeight="1">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ht="15.75" customHeight="1">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ht="15.75" customHeight="1">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ht="15.75" customHeight="1">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ht="15.75" customHeight="1">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ht="15.75" customHeight="1">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ht="15.75" customHeight="1">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ht="15.75" customHeight="1">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ht="15.75" customHeight="1">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ht="15.75" customHeight="1">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ht="15.75" customHeight="1">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ht="15.75" customHeight="1">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ht="15.75" customHeight="1">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ht="15.75" customHeight="1">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ht="15.75" customHeight="1">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ht="15.75" customHeight="1">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ht="15.75" customHeight="1">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ht="15.75" customHeight="1">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ht="15.75" customHeight="1">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ht="15.75" customHeight="1">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ht="15.75" customHeight="1">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ht="15.75" customHeight="1">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ht="15.75" customHeight="1">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ht="15.75" customHeight="1">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ht="15.75" customHeight="1">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ht="15.75" customHeight="1">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ht="15.75" customHeight="1">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ht="15.75" customHeight="1">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ht="15.75" customHeight="1">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ht="15.75" customHeight="1">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ht="15.75" customHeight="1">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ht="15.75" customHeight="1">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ht="15.75" customHeight="1">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ht="15.75" customHeight="1">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ht="15.75" customHeight="1">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ht="15.75" customHeight="1">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ht="15.75" customHeight="1">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ht="15.75" customHeight="1">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ht="15.75" customHeight="1">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ht="15.75" customHeight="1">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ht="15.75" customHeight="1">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ht="15.75" customHeight="1">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ht="15.75" customHeight="1">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ht="15.75" customHeight="1">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ht="15.75" customHeight="1">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ht="15.75" customHeight="1">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ht="15.75" customHeight="1">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ht="15.75" customHeight="1">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ht="15.75" customHeight="1">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ht="15.75" customHeight="1">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ht="15.75" customHeight="1">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ht="15.75" customHeight="1">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ht="15.75" customHeight="1">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ht="15.75" customHeight="1">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ht="15.75" customHeight="1">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ht="15.75" customHeight="1">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ht="15.75" customHeight="1">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ht="15.75" customHeight="1">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ht="15.75" customHeight="1">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ht="15.75" customHeight="1">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ht="15.75" customHeight="1">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ht="15.75" customHeight="1">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ht="15.75" customHeight="1">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ht="15.75" customHeight="1">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ht="15.75" customHeight="1">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ht="15.75" customHeight="1">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ht="15.75" customHeight="1">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ht="15.75" customHeight="1">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ht="15.75" customHeight="1">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ht="15.75" customHeight="1">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ht="15.75" customHeight="1">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ht="15.75" customHeight="1">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ht="15.75" customHeight="1">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ht="15.75" customHeight="1">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ht="15.75" customHeight="1">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ht="15.75" customHeight="1">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ht="15.75" customHeight="1">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ht="15.75" customHeight="1">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ht="15.75" customHeight="1">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ht="15.75" customHeight="1">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ht="15.75" customHeight="1">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ht="15.75" customHeight="1">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ht="15.75" customHeight="1">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ht="15.75" customHeight="1">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ht="15.75" customHeight="1">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ht="15.75" customHeight="1">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ht="15.75" customHeight="1">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ht="15.75" customHeight="1">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ht="15.75" customHeight="1">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ht="15.75" customHeight="1">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ht="15.75" customHeight="1">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ht="15.75" customHeight="1">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ht="15.75" customHeight="1">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ht="15.75" customHeight="1">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ht="15.75" customHeight="1">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ht="15.75" customHeight="1">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ht="15.75" customHeight="1">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ht="15.75" customHeight="1">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ht="15.75" customHeight="1">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ht="15.75" customHeight="1">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ht="15.75" customHeight="1">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ht="15.75" customHeight="1">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ht="15.75" customHeight="1">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ht="15.75" customHeight="1">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ht="15.75" customHeight="1">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ht="15.75" customHeight="1">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ht="15.75" customHeight="1">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ht="15.75" customHeight="1">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ht="15.75" customHeight="1">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ht="15.75" customHeight="1">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ht="15.75" customHeight="1">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ht="15.75" customHeight="1">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ht="15.75" customHeight="1">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ht="15.75" customHeight="1">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ht="15.75" customHeight="1">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ht="15.75" customHeight="1">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ht="15.75" customHeight="1">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ht="15.75" customHeight="1">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ht="15.75" customHeight="1">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ht="15.75" customHeight="1">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ht="15.75" customHeight="1">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ht="15.75" customHeight="1">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ht="15.75" customHeight="1">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ht="15.75" customHeight="1">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ht="15.75" customHeight="1">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ht="15.75" customHeight="1">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ht="15.75" customHeight="1">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ht="15.75" customHeight="1">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ht="15.75" customHeight="1">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ht="15.75" customHeight="1">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ht="15.75" customHeight="1">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ht="15.75" customHeight="1">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ht="15.75" customHeight="1">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ht="15.75" customHeight="1">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ht="15.75" customHeight="1">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ht="15.75" customHeight="1">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ht="15.75" customHeight="1">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ht="15.75" customHeight="1">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ht="15.75" customHeight="1">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ht="15.75" customHeight="1">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ht="15.75" customHeight="1">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ht="15.75" customHeight="1">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ht="15.75" customHeight="1">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ht="15.75" customHeight="1">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ht="15.75" customHeight="1">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ht="15.75" customHeight="1">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ht="15.75" customHeight="1">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ht="15.75" customHeight="1">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ht="15.75" customHeight="1">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ht="15.75" customHeight="1">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ht="15.75" customHeight="1">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ht="15.75" customHeight="1">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ht="15.75" customHeight="1">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ht="15.75" customHeight="1">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ht="15.75" customHeight="1">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ht="15.75" customHeight="1">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ht="15.75" customHeight="1">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ht="15.75" customHeight="1">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ht="15.75" customHeight="1">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ht="15.75" customHeight="1">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ht="15.75" customHeight="1">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ht="15.75" customHeight="1">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ht="15.75" customHeight="1">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ht="15.75" customHeight="1">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ht="15.75" customHeight="1">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ht="15.75" customHeight="1">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ht="15.75" customHeight="1">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ht="15.75" customHeight="1">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ht="15.75" customHeight="1">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ht="15.75" customHeight="1">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ht="15.75" customHeight="1">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ht="15.75" customHeight="1">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ht="15.75" customHeight="1">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ht="15.75" customHeight="1">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ht="15.75" customHeight="1">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ht="15.75" customHeight="1">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row r="971" ht="15.75" customHeight="1">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row>
    <row r="972" ht="15.75" customHeight="1">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row>
    <row r="973" ht="15.75" customHeight="1">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row>
    <row r="974" ht="15.75" customHeight="1">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row>
    <row r="975" ht="15.75" customHeight="1">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row>
    <row r="976" ht="15.75" customHeight="1">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row>
    <row r="977" ht="15.75" customHeight="1">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row>
    <row r="978" ht="15.75" customHeight="1">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row>
    <row r="979" ht="15.75" customHeight="1">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row>
    <row r="980" ht="15.75" customHeight="1">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row>
    <row r="981" ht="15.75" customHeight="1">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row>
    <row r="982" ht="15.75" customHeight="1">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row>
    <row r="983" ht="15.75" customHeight="1">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row>
    <row r="984" ht="15.75" customHeight="1">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row>
    <row r="985" ht="15.75" customHeight="1">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row>
    <row r="986" ht="15.75" customHeight="1">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row>
    <row r="987" ht="15.75" customHeight="1">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row>
    <row r="988" ht="15.75" customHeight="1">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row>
    <row r="989" ht="15.75" customHeight="1">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row>
    <row r="990" ht="15.75" customHeight="1">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row>
    <row r="991" ht="15.75" customHeight="1">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row>
    <row r="992" ht="15.75" customHeight="1">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row>
    <row r="993" ht="15.75" customHeight="1">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row>
    <row r="994" ht="15.75" customHeight="1">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row>
    <row r="995" ht="15.75" customHeight="1">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row>
    <row r="996" ht="15.75" customHeight="1">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row>
    <row r="997" ht="15.75" customHeight="1">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row>
    <row r="998" ht="15.75" customHeight="1">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row>
    <row r="999" ht="15.75" customHeight="1">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row>
    <row r="1000" ht="15.75" customHeight="1">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row>
    <row r="1001" ht="15.75" customHeight="1">
      <c r="A1001" s="41"/>
      <c r="B1001" s="41"/>
      <c r="C1001" s="41"/>
      <c r="D1001" s="41"/>
      <c r="E1001" s="41"/>
      <c r="F1001" s="41"/>
      <c r="G1001" s="41"/>
      <c r="H1001" s="41"/>
      <c r="I1001" s="41"/>
      <c r="J1001" s="41"/>
      <c r="K1001" s="41"/>
      <c r="L1001" s="41"/>
      <c r="M1001" s="41"/>
      <c r="N1001" s="41"/>
      <c r="O1001" s="41"/>
      <c r="P1001" s="41"/>
      <c r="Q1001" s="41"/>
      <c r="R1001" s="41"/>
      <c r="S1001" s="41"/>
      <c r="T1001" s="41"/>
      <c r="U1001" s="41"/>
      <c r="V1001" s="41"/>
      <c r="W1001" s="41"/>
      <c r="X1001" s="41"/>
      <c r="Y1001" s="41"/>
      <c r="Z1001" s="41"/>
    </row>
    <row r="1002" ht="15.75" customHeight="1">
      <c r="A1002" s="41"/>
      <c r="B1002" s="41"/>
      <c r="C1002" s="41"/>
      <c r="D1002" s="41"/>
      <c r="E1002" s="41"/>
      <c r="F1002" s="41"/>
      <c r="G1002" s="41"/>
      <c r="H1002" s="41"/>
      <c r="I1002" s="41"/>
      <c r="J1002" s="41"/>
      <c r="K1002" s="41"/>
      <c r="L1002" s="41"/>
      <c r="M1002" s="41"/>
      <c r="N1002" s="41"/>
      <c r="O1002" s="41"/>
      <c r="P1002" s="41"/>
      <c r="Q1002" s="41"/>
      <c r="R1002" s="41"/>
      <c r="S1002" s="41"/>
      <c r="T1002" s="41"/>
      <c r="U1002" s="41"/>
      <c r="V1002" s="41"/>
      <c r="W1002" s="41"/>
      <c r="X1002" s="41"/>
      <c r="Y1002" s="41"/>
      <c r="Z1002" s="41"/>
    </row>
    <row r="1003" ht="15.75" customHeight="1">
      <c r="A1003" s="41"/>
      <c r="B1003" s="41"/>
      <c r="C1003" s="41"/>
      <c r="D1003" s="41"/>
      <c r="E1003" s="41"/>
      <c r="F1003" s="41"/>
      <c r="G1003" s="41"/>
      <c r="H1003" s="41"/>
      <c r="I1003" s="41"/>
      <c r="J1003" s="41"/>
      <c r="K1003" s="41"/>
      <c r="L1003" s="41"/>
      <c r="M1003" s="41"/>
      <c r="N1003" s="41"/>
      <c r="O1003" s="41"/>
      <c r="P1003" s="41"/>
      <c r="Q1003" s="41"/>
      <c r="R1003" s="41"/>
      <c r="S1003" s="41"/>
      <c r="T1003" s="41"/>
      <c r="U1003" s="41"/>
      <c r="V1003" s="41"/>
      <c r="W1003" s="41"/>
      <c r="X1003" s="41"/>
      <c r="Y1003" s="41"/>
      <c r="Z1003" s="41"/>
    </row>
    <row r="1004" ht="15.75" customHeight="1">
      <c r="A1004" s="41"/>
      <c r="B1004" s="41"/>
      <c r="C1004" s="41"/>
      <c r="D1004" s="41"/>
      <c r="E1004" s="41"/>
      <c r="F1004" s="41"/>
      <c r="G1004" s="41"/>
      <c r="H1004" s="41"/>
      <c r="I1004" s="41"/>
      <c r="J1004" s="41"/>
      <c r="K1004" s="41"/>
      <c r="L1004" s="41"/>
      <c r="M1004" s="41"/>
      <c r="N1004" s="41"/>
      <c r="O1004" s="41"/>
      <c r="P1004" s="41"/>
      <c r="Q1004" s="41"/>
      <c r="R1004" s="41"/>
      <c r="S1004" s="41"/>
      <c r="T1004" s="41"/>
      <c r="U1004" s="41"/>
      <c r="V1004" s="41"/>
      <c r="W1004" s="41"/>
      <c r="X1004" s="41"/>
      <c r="Y1004" s="41"/>
      <c r="Z1004" s="41"/>
    </row>
    <row r="1005" ht="15.75" customHeight="1">
      <c r="A1005" s="41"/>
      <c r="B1005" s="41"/>
      <c r="C1005" s="41"/>
      <c r="D1005" s="41"/>
      <c r="E1005" s="41"/>
      <c r="F1005" s="41"/>
      <c r="G1005" s="41"/>
      <c r="H1005" s="41"/>
      <c r="I1005" s="41"/>
      <c r="J1005" s="41"/>
      <c r="K1005" s="41"/>
      <c r="L1005" s="41"/>
      <c r="M1005" s="41"/>
      <c r="N1005" s="41"/>
      <c r="O1005" s="41"/>
      <c r="P1005" s="41"/>
      <c r="Q1005" s="41"/>
      <c r="R1005" s="41"/>
      <c r="S1005" s="41"/>
      <c r="T1005" s="41"/>
      <c r="U1005" s="41"/>
      <c r="V1005" s="41"/>
      <c r="W1005" s="41"/>
      <c r="X1005" s="41"/>
      <c r="Y1005" s="41"/>
      <c r="Z1005" s="41"/>
    </row>
    <row r="1006" ht="15.75" customHeight="1">
      <c r="A1006" s="41"/>
      <c r="B1006" s="41"/>
      <c r="C1006" s="41"/>
      <c r="D1006" s="41"/>
      <c r="E1006" s="41"/>
      <c r="F1006" s="41"/>
      <c r="G1006" s="41"/>
      <c r="H1006" s="41"/>
      <c r="I1006" s="41"/>
      <c r="J1006" s="41"/>
      <c r="K1006" s="41"/>
      <c r="L1006" s="41"/>
      <c r="M1006" s="41"/>
      <c r="N1006" s="41"/>
      <c r="O1006" s="41"/>
      <c r="P1006" s="41"/>
      <c r="Q1006" s="41"/>
      <c r="R1006" s="41"/>
      <c r="S1006" s="41"/>
      <c r="T1006" s="41"/>
      <c r="U1006" s="41"/>
      <c r="V1006" s="41"/>
      <c r="W1006" s="41"/>
      <c r="X1006" s="41"/>
      <c r="Y1006" s="41"/>
      <c r="Z1006" s="41"/>
    </row>
    <row r="1007" ht="15.75" customHeight="1">
      <c r="A1007" s="41"/>
      <c r="B1007" s="41"/>
      <c r="C1007" s="41"/>
      <c r="D1007" s="41"/>
      <c r="E1007" s="41"/>
      <c r="F1007" s="41"/>
      <c r="G1007" s="41"/>
      <c r="H1007" s="41"/>
      <c r="I1007" s="41"/>
      <c r="J1007" s="41"/>
      <c r="K1007" s="41"/>
      <c r="L1007" s="41"/>
      <c r="M1007" s="41"/>
      <c r="N1007" s="41"/>
      <c r="O1007" s="41"/>
      <c r="P1007" s="41"/>
      <c r="Q1007" s="41"/>
      <c r="R1007" s="41"/>
      <c r="S1007" s="41"/>
      <c r="T1007" s="41"/>
      <c r="U1007" s="41"/>
      <c r="V1007" s="41"/>
      <c r="W1007" s="41"/>
      <c r="X1007" s="41"/>
      <c r="Y1007" s="41"/>
      <c r="Z1007" s="41"/>
    </row>
    <row r="1008" ht="15.75" customHeight="1">
      <c r="A1008" s="41"/>
      <c r="B1008" s="41"/>
      <c r="C1008" s="41"/>
      <c r="D1008" s="41"/>
      <c r="E1008" s="41"/>
      <c r="F1008" s="41"/>
      <c r="G1008" s="41"/>
      <c r="H1008" s="41"/>
      <c r="I1008" s="41"/>
      <c r="J1008" s="41"/>
      <c r="K1008" s="41"/>
      <c r="L1008" s="41"/>
      <c r="M1008" s="41"/>
      <c r="N1008" s="41"/>
      <c r="O1008" s="41"/>
      <c r="P1008" s="41"/>
      <c r="Q1008" s="41"/>
      <c r="R1008" s="41"/>
      <c r="S1008" s="41"/>
      <c r="T1008" s="41"/>
      <c r="U1008" s="41"/>
      <c r="V1008" s="41"/>
      <c r="W1008" s="41"/>
      <c r="X1008" s="41"/>
      <c r="Y1008" s="41"/>
      <c r="Z1008" s="41"/>
    </row>
    <row r="1009" ht="15.75" customHeight="1">
      <c r="A1009" s="41"/>
      <c r="B1009" s="41"/>
      <c r="C1009" s="41"/>
      <c r="D1009" s="41"/>
      <c r="E1009" s="41"/>
      <c r="F1009" s="41"/>
      <c r="G1009" s="41"/>
      <c r="H1009" s="41"/>
      <c r="I1009" s="41"/>
      <c r="J1009" s="41"/>
      <c r="K1009" s="41"/>
      <c r="L1009" s="41"/>
      <c r="M1009" s="41"/>
      <c r="N1009" s="41"/>
      <c r="O1009" s="41"/>
      <c r="P1009" s="41"/>
      <c r="Q1009" s="41"/>
      <c r="R1009" s="41"/>
      <c r="S1009" s="41"/>
      <c r="T1009" s="41"/>
      <c r="U1009" s="41"/>
      <c r="V1009" s="41"/>
      <c r="W1009" s="41"/>
      <c r="X1009" s="41"/>
      <c r="Y1009" s="41"/>
      <c r="Z1009" s="41"/>
    </row>
    <row r="1010" ht="15.75" customHeight="1">
      <c r="A1010" s="41"/>
      <c r="B1010" s="41"/>
      <c r="C1010" s="41"/>
      <c r="D1010" s="41"/>
      <c r="E1010" s="41"/>
      <c r="F1010" s="41"/>
      <c r="G1010" s="41"/>
      <c r="H1010" s="41"/>
      <c r="I1010" s="41"/>
      <c r="J1010" s="41"/>
      <c r="K1010" s="41"/>
      <c r="L1010" s="41"/>
      <c r="M1010" s="41"/>
      <c r="N1010" s="41"/>
      <c r="O1010" s="41"/>
      <c r="P1010" s="41"/>
      <c r="Q1010" s="41"/>
      <c r="R1010" s="41"/>
      <c r="S1010" s="41"/>
      <c r="T1010" s="41"/>
      <c r="U1010" s="41"/>
      <c r="V1010" s="41"/>
      <c r="W1010" s="41"/>
      <c r="X1010" s="41"/>
      <c r="Y1010" s="41"/>
      <c r="Z1010" s="41"/>
    </row>
    <row r="1011" ht="15.75" customHeight="1">
      <c r="A1011" s="41"/>
      <c r="B1011" s="41"/>
      <c r="C1011" s="41"/>
      <c r="D1011" s="41"/>
      <c r="E1011" s="41"/>
      <c r="F1011" s="41"/>
      <c r="G1011" s="41"/>
      <c r="H1011" s="41"/>
      <c r="I1011" s="41"/>
      <c r="J1011" s="41"/>
      <c r="K1011" s="41"/>
      <c r="L1011" s="41"/>
      <c r="M1011" s="41"/>
      <c r="N1011" s="41"/>
      <c r="O1011" s="41"/>
      <c r="P1011" s="41"/>
      <c r="Q1011" s="41"/>
      <c r="R1011" s="41"/>
      <c r="S1011" s="41"/>
      <c r="T1011" s="41"/>
      <c r="U1011" s="41"/>
      <c r="V1011" s="41"/>
      <c r="W1011" s="41"/>
      <c r="X1011" s="41"/>
      <c r="Y1011" s="41"/>
      <c r="Z1011" s="41"/>
    </row>
    <row r="1012" ht="15.75" customHeight="1">
      <c r="A1012" s="41"/>
      <c r="B1012" s="41"/>
      <c r="C1012" s="41"/>
      <c r="D1012" s="41"/>
      <c r="E1012" s="41"/>
      <c r="F1012" s="41"/>
      <c r="G1012" s="41"/>
      <c r="H1012" s="41"/>
      <c r="I1012" s="41"/>
      <c r="J1012" s="41"/>
      <c r="K1012" s="41"/>
      <c r="L1012" s="41"/>
      <c r="M1012" s="41"/>
      <c r="N1012" s="41"/>
      <c r="O1012" s="41"/>
      <c r="P1012" s="41"/>
      <c r="Q1012" s="41"/>
      <c r="R1012" s="41"/>
      <c r="S1012" s="41"/>
      <c r="T1012" s="41"/>
      <c r="U1012" s="41"/>
      <c r="V1012" s="41"/>
      <c r="W1012" s="41"/>
      <c r="X1012" s="41"/>
      <c r="Y1012" s="41"/>
      <c r="Z1012" s="41"/>
    </row>
    <row r="1013" ht="15.75" customHeight="1">
      <c r="A1013" s="41"/>
      <c r="B1013" s="41"/>
      <c r="C1013" s="41"/>
      <c r="D1013" s="41"/>
      <c r="E1013" s="41"/>
      <c r="F1013" s="41"/>
      <c r="G1013" s="41"/>
      <c r="H1013" s="41"/>
      <c r="I1013" s="41"/>
      <c r="J1013" s="41"/>
      <c r="K1013" s="41"/>
      <c r="L1013" s="41"/>
      <c r="M1013" s="41"/>
      <c r="N1013" s="41"/>
      <c r="O1013" s="41"/>
      <c r="P1013" s="41"/>
      <c r="Q1013" s="41"/>
      <c r="R1013" s="41"/>
      <c r="S1013" s="41"/>
      <c r="T1013" s="41"/>
      <c r="U1013" s="41"/>
      <c r="V1013" s="41"/>
      <c r="W1013" s="41"/>
      <c r="X1013" s="41"/>
      <c r="Y1013" s="41"/>
      <c r="Z1013" s="41"/>
    </row>
    <row r="1014" ht="15.75" customHeight="1">
      <c r="A1014" s="41"/>
      <c r="B1014" s="41"/>
      <c r="C1014" s="41"/>
      <c r="D1014" s="41"/>
      <c r="E1014" s="41"/>
      <c r="F1014" s="41"/>
      <c r="G1014" s="41"/>
      <c r="H1014" s="41"/>
      <c r="I1014" s="41"/>
      <c r="J1014" s="41"/>
      <c r="K1014" s="41"/>
      <c r="L1014" s="41"/>
      <c r="M1014" s="41"/>
      <c r="N1014" s="41"/>
      <c r="O1014" s="41"/>
      <c r="P1014" s="41"/>
      <c r="Q1014" s="41"/>
      <c r="R1014" s="41"/>
      <c r="S1014" s="41"/>
      <c r="T1014" s="41"/>
      <c r="U1014" s="41"/>
      <c r="V1014" s="41"/>
      <c r="W1014" s="41"/>
      <c r="X1014" s="41"/>
      <c r="Y1014" s="41"/>
      <c r="Z1014" s="41"/>
    </row>
    <row r="1015" ht="15.75" customHeight="1">
      <c r="A1015" s="41"/>
      <c r="B1015" s="41"/>
      <c r="C1015" s="41"/>
      <c r="D1015" s="41"/>
      <c r="E1015" s="41"/>
      <c r="F1015" s="41"/>
      <c r="G1015" s="41"/>
      <c r="H1015" s="41"/>
      <c r="I1015" s="41"/>
      <c r="J1015" s="41"/>
      <c r="K1015" s="41"/>
      <c r="L1015" s="41"/>
      <c r="M1015" s="41"/>
      <c r="N1015" s="41"/>
      <c r="O1015" s="41"/>
      <c r="P1015" s="41"/>
      <c r="Q1015" s="41"/>
      <c r="R1015" s="41"/>
      <c r="S1015" s="41"/>
      <c r="T1015" s="41"/>
      <c r="U1015" s="41"/>
      <c r="V1015" s="41"/>
      <c r="W1015" s="41"/>
      <c r="X1015" s="41"/>
      <c r="Y1015" s="41"/>
      <c r="Z1015" s="41"/>
    </row>
    <row r="1016" ht="15.75" customHeight="1">
      <c r="A1016" s="41"/>
      <c r="B1016" s="41"/>
      <c r="C1016" s="41"/>
      <c r="D1016" s="41"/>
      <c r="E1016" s="41"/>
      <c r="F1016" s="41"/>
      <c r="G1016" s="41"/>
      <c r="H1016" s="41"/>
      <c r="I1016" s="41"/>
      <c r="J1016" s="41"/>
      <c r="K1016" s="41"/>
      <c r="L1016" s="41"/>
      <c r="M1016" s="41"/>
      <c r="N1016" s="41"/>
      <c r="O1016" s="41"/>
      <c r="P1016" s="41"/>
      <c r="Q1016" s="41"/>
      <c r="R1016" s="41"/>
      <c r="S1016" s="41"/>
      <c r="T1016" s="41"/>
      <c r="U1016" s="41"/>
      <c r="V1016" s="41"/>
      <c r="W1016" s="41"/>
      <c r="X1016" s="41"/>
      <c r="Y1016" s="41"/>
      <c r="Z1016" s="41"/>
    </row>
    <row r="1017" ht="15.75" customHeight="1">
      <c r="A1017" s="41"/>
      <c r="B1017" s="41"/>
      <c r="C1017" s="41"/>
      <c r="D1017" s="41"/>
      <c r="E1017" s="41"/>
      <c r="F1017" s="41"/>
      <c r="G1017" s="41"/>
      <c r="H1017" s="41"/>
      <c r="I1017" s="41"/>
      <c r="J1017" s="41"/>
      <c r="K1017" s="41"/>
      <c r="L1017" s="41"/>
      <c r="M1017" s="41"/>
      <c r="N1017" s="41"/>
      <c r="O1017" s="41"/>
      <c r="P1017" s="41"/>
      <c r="Q1017" s="41"/>
      <c r="R1017" s="41"/>
      <c r="S1017" s="41"/>
      <c r="T1017" s="41"/>
      <c r="U1017" s="41"/>
      <c r="V1017" s="41"/>
      <c r="W1017" s="41"/>
      <c r="X1017" s="41"/>
      <c r="Y1017" s="41"/>
      <c r="Z1017" s="41"/>
    </row>
    <row r="1018" ht="15.75" customHeight="1">
      <c r="A1018" s="41"/>
      <c r="B1018" s="41"/>
      <c r="C1018" s="41"/>
      <c r="D1018" s="41"/>
      <c r="E1018" s="41"/>
      <c r="F1018" s="41"/>
      <c r="G1018" s="41"/>
      <c r="H1018" s="41"/>
      <c r="I1018" s="41"/>
      <c r="J1018" s="41"/>
      <c r="K1018" s="41"/>
      <c r="L1018" s="41"/>
      <c r="M1018" s="41"/>
      <c r="N1018" s="41"/>
      <c r="O1018" s="41"/>
      <c r="P1018" s="41"/>
      <c r="Q1018" s="41"/>
      <c r="R1018" s="41"/>
      <c r="S1018" s="41"/>
      <c r="T1018" s="41"/>
      <c r="U1018" s="41"/>
      <c r="V1018" s="41"/>
      <c r="W1018" s="41"/>
      <c r="X1018" s="41"/>
      <c r="Y1018" s="41"/>
      <c r="Z1018" s="41"/>
    </row>
    <row r="1019" ht="15.75" customHeight="1">
      <c r="A1019" s="41"/>
      <c r="B1019" s="41"/>
      <c r="C1019" s="41"/>
      <c r="D1019" s="41"/>
      <c r="E1019" s="41"/>
      <c r="F1019" s="41"/>
      <c r="G1019" s="41"/>
      <c r="H1019" s="41"/>
      <c r="I1019" s="41"/>
      <c r="J1019" s="41"/>
      <c r="K1019" s="41"/>
      <c r="L1019" s="41"/>
      <c r="M1019" s="41"/>
      <c r="N1019" s="41"/>
      <c r="O1019" s="41"/>
      <c r="P1019" s="41"/>
      <c r="Q1019" s="41"/>
      <c r="R1019" s="41"/>
      <c r="S1019" s="41"/>
      <c r="T1019" s="41"/>
      <c r="U1019" s="41"/>
      <c r="V1019" s="41"/>
      <c r="W1019" s="41"/>
      <c r="X1019" s="41"/>
      <c r="Y1019" s="41"/>
      <c r="Z1019" s="41"/>
    </row>
    <row r="1020" ht="15.75" customHeight="1">
      <c r="A1020" s="41"/>
      <c r="B1020" s="41"/>
      <c r="C1020" s="41"/>
      <c r="D1020" s="41"/>
      <c r="E1020" s="41"/>
      <c r="F1020" s="41"/>
      <c r="G1020" s="41"/>
      <c r="H1020" s="41"/>
      <c r="I1020" s="41"/>
      <c r="J1020" s="41"/>
      <c r="K1020" s="41"/>
      <c r="L1020" s="41"/>
      <c r="M1020" s="41"/>
      <c r="N1020" s="41"/>
      <c r="O1020" s="41"/>
      <c r="P1020" s="41"/>
      <c r="Q1020" s="41"/>
      <c r="R1020" s="41"/>
      <c r="S1020" s="41"/>
      <c r="T1020" s="41"/>
      <c r="U1020" s="41"/>
      <c r="V1020" s="41"/>
      <c r="W1020" s="41"/>
      <c r="X1020" s="41"/>
      <c r="Y1020" s="41"/>
      <c r="Z1020" s="41"/>
    </row>
    <row r="1021" ht="15.75" customHeight="1">
      <c r="A1021" s="41"/>
      <c r="B1021" s="41"/>
      <c r="C1021" s="41"/>
      <c r="D1021" s="41"/>
      <c r="E1021" s="41"/>
      <c r="F1021" s="41"/>
      <c r="G1021" s="41"/>
      <c r="H1021" s="41"/>
      <c r="I1021" s="41"/>
      <c r="J1021" s="41"/>
      <c r="K1021" s="41"/>
      <c r="L1021" s="41"/>
      <c r="M1021" s="41"/>
      <c r="N1021" s="41"/>
      <c r="O1021" s="41"/>
      <c r="P1021" s="41"/>
      <c r="Q1021" s="41"/>
      <c r="R1021" s="41"/>
      <c r="S1021" s="41"/>
      <c r="T1021" s="41"/>
      <c r="U1021" s="41"/>
      <c r="V1021" s="41"/>
      <c r="W1021" s="41"/>
      <c r="X1021" s="41"/>
      <c r="Y1021" s="41"/>
      <c r="Z1021" s="41"/>
    </row>
    <row r="1022" ht="15.75" customHeight="1">
      <c r="A1022" s="41"/>
      <c r="B1022" s="41"/>
      <c r="C1022" s="41"/>
      <c r="D1022" s="41"/>
      <c r="E1022" s="41"/>
      <c r="F1022" s="41"/>
      <c r="G1022" s="41"/>
      <c r="H1022" s="41"/>
      <c r="I1022" s="41"/>
      <c r="J1022" s="41"/>
      <c r="K1022" s="41"/>
      <c r="L1022" s="41"/>
      <c r="M1022" s="41"/>
      <c r="N1022" s="41"/>
      <c r="O1022" s="41"/>
      <c r="P1022" s="41"/>
      <c r="Q1022" s="41"/>
      <c r="R1022" s="41"/>
      <c r="S1022" s="41"/>
      <c r="T1022" s="41"/>
      <c r="U1022" s="41"/>
      <c r="V1022" s="41"/>
      <c r="W1022" s="41"/>
      <c r="X1022" s="41"/>
      <c r="Y1022" s="41"/>
      <c r="Z1022" s="41"/>
    </row>
    <row r="1023" ht="15.75" customHeight="1">
      <c r="A1023" s="41"/>
      <c r="B1023" s="41"/>
      <c r="C1023" s="41"/>
      <c r="D1023" s="41"/>
      <c r="E1023" s="41"/>
      <c r="F1023" s="41"/>
      <c r="G1023" s="41"/>
      <c r="H1023" s="41"/>
      <c r="I1023" s="41"/>
      <c r="J1023" s="41"/>
      <c r="K1023" s="41"/>
      <c r="L1023" s="41"/>
      <c r="M1023" s="41"/>
      <c r="N1023" s="41"/>
      <c r="O1023" s="41"/>
      <c r="P1023" s="41"/>
      <c r="Q1023" s="41"/>
      <c r="R1023" s="41"/>
      <c r="S1023" s="41"/>
      <c r="T1023" s="41"/>
      <c r="U1023" s="41"/>
      <c r="V1023" s="41"/>
      <c r="W1023" s="41"/>
      <c r="X1023" s="41"/>
      <c r="Y1023" s="41"/>
      <c r="Z1023" s="41"/>
    </row>
    <row r="1024" ht="15.75" customHeight="1">
      <c r="A1024" s="41"/>
      <c r="B1024" s="41"/>
      <c r="C1024" s="41"/>
      <c r="D1024" s="41"/>
      <c r="E1024" s="41"/>
      <c r="F1024" s="41"/>
      <c r="G1024" s="41"/>
      <c r="H1024" s="41"/>
      <c r="I1024" s="41"/>
      <c r="J1024" s="41"/>
      <c r="K1024" s="41"/>
      <c r="L1024" s="41"/>
      <c r="M1024" s="41"/>
      <c r="N1024" s="41"/>
      <c r="O1024" s="41"/>
      <c r="P1024" s="41"/>
      <c r="Q1024" s="41"/>
      <c r="R1024" s="41"/>
      <c r="S1024" s="41"/>
      <c r="T1024" s="41"/>
      <c r="U1024" s="41"/>
      <c r="V1024" s="41"/>
      <c r="W1024" s="41"/>
      <c r="X1024" s="41"/>
      <c r="Y1024" s="41"/>
      <c r="Z1024" s="41"/>
    </row>
    <row r="1025" ht="15.75" customHeight="1">
      <c r="A1025" s="41"/>
      <c r="B1025" s="41"/>
      <c r="C1025" s="41"/>
      <c r="D1025" s="41"/>
      <c r="E1025" s="41"/>
      <c r="F1025" s="41"/>
      <c r="G1025" s="41"/>
      <c r="H1025" s="41"/>
      <c r="I1025" s="41"/>
      <c r="J1025" s="41"/>
      <c r="K1025" s="41"/>
      <c r="L1025" s="41"/>
      <c r="M1025" s="41"/>
      <c r="N1025" s="41"/>
      <c r="O1025" s="41"/>
      <c r="P1025" s="41"/>
      <c r="Q1025" s="41"/>
      <c r="R1025" s="41"/>
      <c r="S1025" s="41"/>
      <c r="T1025" s="41"/>
      <c r="U1025" s="41"/>
      <c r="V1025" s="41"/>
      <c r="W1025" s="41"/>
      <c r="X1025" s="41"/>
      <c r="Y1025" s="41"/>
      <c r="Z1025" s="41"/>
    </row>
    <row r="1026" ht="15.75" customHeight="1">
      <c r="A1026" s="41"/>
      <c r="B1026" s="41"/>
      <c r="C1026" s="41"/>
      <c r="D1026" s="41"/>
      <c r="E1026" s="41"/>
      <c r="F1026" s="41"/>
      <c r="G1026" s="41"/>
      <c r="H1026" s="41"/>
      <c r="I1026" s="41"/>
      <c r="J1026" s="41"/>
      <c r="K1026" s="41"/>
      <c r="L1026" s="41"/>
      <c r="M1026" s="41"/>
      <c r="N1026" s="41"/>
      <c r="O1026" s="41"/>
      <c r="P1026" s="41"/>
      <c r="Q1026" s="41"/>
      <c r="R1026" s="41"/>
      <c r="S1026" s="41"/>
      <c r="T1026" s="41"/>
      <c r="U1026" s="41"/>
      <c r="V1026" s="41"/>
      <c r="W1026" s="41"/>
      <c r="X1026" s="41"/>
      <c r="Y1026" s="41"/>
      <c r="Z1026" s="41"/>
    </row>
    <row r="1027" ht="15.75" customHeight="1">
      <c r="A1027" s="41"/>
      <c r="B1027" s="41"/>
      <c r="C1027" s="41"/>
      <c r="D1027" s="41"/>
      <c r="E1027" s="41"/>
      <c r="F1027" s="41"/>
      <c r="G1027" s="41"/>
      <c r="H1027" s="41"/>
      <c r="I1027" s="41"/>
      <c r="J1027" s="41"/>
      <c r="K1027" s="41"/>
      <c r="L1027" s="41"/>
      <c r="M1027" s="41"/>
      <c r="N1027" s="41"/>
      <c r="O1027" s="41"/>
      <c r="P1027" s="41"/>
      <c r="Q1027" s="41"/>
      <c r="R1027" s="41"/>
      <c r="S1027" s="41"/>
      <c r="T1027" s="41"/>
      <c r="U1027" s="41"/>
      <c r="V1027" s="41"/>
      <c r="W1027" s="41"/>
      <c r="X1027" s="41"/>
      <c r="Y1027" s="41"/>
      <c r="Z1027" s="41"/>
    </row>
    <row r="1028" ht="15.75" customHeight="1">
      <c r="A1028" s="41"/>
      <c r="B1028" s="41"/>
      <c r="C1028" s="41"/>
      <c r="D1028" s="41"/>
      <c r="E1028" s="41"/>
      <c r="F1028" s="41"/>
      <c r="G1028" s="41"/>
      <c r="H1028" s="41"/>
      <c r="I1028" s="41"/>
      <c r="J1028" s="41"/>
      <c r="K1028" s="41"/>
      <c r="L1028" s="41"/>
      <c r="M1028" s="41"/>
      <c r="N1028" s="41"/>
      <c r="O1028" s="41"/>
      <c r="P1028" s="41"/>
      <c r="Q1028" s="41"/>
      <c r="R1028" s="41"/>
      <c r="S1028" s="41"/>
      <c r="T1028" s="41"/>
      <c r="U1028" s="41"/>
      <c r="V1028" s="41"/>
      <c r="W1028" s="41"/>
      <c r="X1028" s="41"/>
      <c r="Y1028" s="41"/>
      <c r="Z1028" s="41"/>
    </row>
    <row r="1029" ht="15.75" customHeight="1">
      <c r="A1029" s="41"/>
      <c r="B1029" s="41"/>
      <c r="C1029" s="41"/>
      <c r="D1029" s="41"/>
      <c r="E1029" s="41"/>
      <c r="F1029" s="41"/>
      <c r="G1029" s="41"/>
      <c r="H1029" s="41"/>
      <c r="I1029" s="41"/>
      <c r="J1029" s="41"/>
      <c r="K1029" s="41"/>
      <c r="L1029" s="41"/>
      <c r="M1029" s="41"/>
      <c r="N1029" s="41"/>
      <c r="O1029" s="41"/>
      <c r="P1029" s="41"/>
      <c r="Q1029" s="41"/>
      <c r="R1029" s="41"/>
      <c r="S1029" s="41"/>
      <c r="T1029" s="41"/>
      <c r="U1029" s="41"/>
      <c r="V1029" s="41"/>
      <c r="W1029" s="41"/>
      <c r="X1029" s="41"/>
      <c r="Y1029" s="41"/>
      <c r="Z1029" s="41"/>
    </row>
    <row r="1030" ht="15.75" customHeight="1">
      <c r="A1030" s="41"/>
      <c r="B1030" s="41"/>
      <c r="C1030" s="41"/>
      <c r="D1030" s="41"/>
      <c r="E1030" s="41"/>
      <c r="F1030" s="41"/>
      <c r="G1030" s="41"/>
      <c r="H1030" s="41"/>
      <c r="I1030" s="41"/>
      <c r="J1030" s="41"/>
      <c r="K1030" s="41"/>
      <c r="L1030" s="41"/>
      <c r="M1030" s="41"/>
      <c r="N1030" s="41"/>
      <c r="O1030" s="41"/>
      <c r="P1030" s="41"/>
      <c r="Q1030" s="41"/>
      <c r="R1030" s="41"/>
      <c r="S1030" s="41"/>
      <c r="T1030" s="41"/>
      <c r="U1030" s="41"/>
      <c r="V1030" s="41"/>
      <c r="W1030" s="41"/>
      <c r="X1030" s="41"/>
      <c r="Y1030" s="41"/>
      <c r="Z1030" s="41"/>
    </row>
    <row r="1031" ht="15.75" customHeight="1">
      <c r="A1031" s="41"/>
      <c r="B1031" s="41"/>
      <c r="C1031" s="41"/>
      <c r="D1031" s="41"/>
      <c r="E1031" s="41"/>
      <c r="F1031" s="41"/>
      <c r="G1031" s="41"/>
      <c r="H1031" s="41"/>
      <c r="I1031" s="41"/>
      <c r="J1031" s="41"/>
      <c r="K1031" s="41"/>
      <c r="L1031" s="41"/>
      <c r="M1031" s="41"/>
      <c r="N1031" s="41"/>
      <c r="O1031" s="41"/>
      <c r="P1031" s="41"/>
      <c r="Q1031" s="41"/>
      <c r="R1031" s="41"/>
      <c r="S1031" s="41"/>
      <c r="T1031" s="41"/>
      <c r="U1031" s="41"/>
      <c r="V1031" s="41"/>
      <c r="W1031" s="41"/>
      <c r="X1031" s="41"/>
      <c r="Y1031" s="41"/>
      <c r="Z1031" s="41"/>
    </row>
    <row r="1032" ht="15.75" customHeight="1">
      <c r="A1032" s="41"/>
      <c r="B1032" s="41"/>
      <c r="C1032" s="41"/>
      <c r="D1032" s="41"/>
      <c r="E1032" s="41"/>
      <c r="F1032" s="41"/>
      <c r="G1032" s="41"/>
      <c r="H1032" s="41"/>
      <c r="I1032" s="41"/>
      <c r="J1032" s="41"/>
      <c r="K1032" s="41"/>
      <c r="L1032" s="41"/>
      <c r="M1032" s="41"/>
      <c r="N1032" s="41"/>
      <c r="O1032" s="41"/>
      <c r="P1032" s="41"/>
      <c r="Q1032" s="41"/>
      <c r="R1032" s="41"/>
      <c r="S1032" s="41"/>
      <c r="T1032" s="41"/>
      <c r="U1032" s="41"/>
      <c r="V1032" s="41"/>
      <c r="W1032" s="41"/>
      <c r="X1032" s="41"/>
      <c r="Y1032" s="41"/>
      <c r="Z1032" s="41"/>
    </row>
    <row r="1033" ht="15.75" customHeight="1">
      <c r="A1033" s="41"/>
      <c r="B1033" s="41"/>
      <c r="C1033" s="41"/>
      <c r="D1033" s="41"/>
      <c r="E1033" s="41"/>
      <c r="F1033" s="41"/>
      <c r="G1033" s="41"/>
      <c r="H1033" s="41"/>
      <c r="I1033" s="41"/>
      <c r="J1033" s="41"/>
      <c r="K1033" s="41"/>
      <c r="L1033" s="41"/>
      <c r="M1033" s="41"/>
      <c r="N1033" s="41"/>
      <c r="O1033" s="41"/>
      <c r="P1033" s="41"/>
      <c r="Q1033" s="41"/>
      <c r="R1033" s="41"/>
      <c r="S1033" s="41"/>
      <c r="T1033" s="41"/>
      <c r="U1033" s="41"/>
      <c r="V1033" s="41"/>
      <c r="W1033" s="41"/>
      <c r="X1033" s="41"/>
      <c r="Y1033" s="41"/>
      <c r="Z1033" s="41"/>
    </row>
    <row r="1034" ht="15.75" customHeight="1">
      <c r="A1034" s="41"/>
      <c r="B1034" s="41"/>
      <c r="C1034" s="41"/>
      <c r="D1034" s="41"/>
      <c r="E1034" s="41"/>
      <c r="F1034" s="41"/>
      <c r="G1034" s="41"/>
      <c r="H1034" s="41"/>
      <c r="I1034" s="41"/>
      <c r="J1034" s="41"/>
      <c r="K1034" s="41"/>
      <c r="L1034" s="41"/>
      <c r="M1034" s="41"/>
      <c r="N1034" s="41"/>
      <c r="O1034" s="41"/>
      <c r="P1034" s="41"/>
      <c r="Q1034" s="41"/>
      <c r="R1034" s="41"/>
      <c r="S1034" s="41"/>
      <c r="T1034" s="41"/>
      <c r="U1034" s="41"/>
      <c r="V1034" s="41"/>
      <c r="W1034" s="41"/>
      <c r="X1034" s="41"/>
      <c r="Y1034" s="41"/>
      <c r="Z1034" s="41"/>
    </row>
    <row r="1035" ht="15.75" customHeight="1">
      <c r="A1035" s="41"/>
      <c r="B1035" s="41"/>
      <c r="C1035" s="41"/>
      <c r="D1035" s="41"/>
      <c r="E1035" s="41"/>
      <c r="F1035" s="41"/>
      <c r="G1035" s="41"/>
      <c r="H1035" s="41"/>
      <c r="I1035" s="41"/>
      <c r="J1035" s="41"/>
      <c r="K1035" s="41"/>
      <c r="L1035" s="41"/>
      <c r="M1035" s="41"/>
      <c r="N1035" s="41"/>
      <c r="O1035" s="41"/>
      <c r="P1035" s="41"/>
      <c r="Q1035" s="41"/>
      <c r="R1035" s="41"/>
      <c r="S1035" s="41"/>
      <c r="T1035" s="41"/>
      <c r="U1035" s="41"/>
      <c r="V1035" s="41"/>
      <c r="W1035" s="41"/>
      <c r="X1035" s="41"/>
      <c r="Y1035" s="41"/>
      <c r="Z1035" s="41"/>
    </row>
    <row r="1036" ht="15.75" customHeight="1">
      <c r="A1036" s="41"/>
      <c r="B1036" s="41"/>
      <c r="C1036" s="41"/>
      <c r="D1036" s="41"/>
      <c r="E1036" s="41"/>
      <c r="F1036" s="41"/>
      <c r="G1036" s="41"/>
      <c r="H1036" s="41"/>
      <c r="I1036" s="41"/>
      <c r="J1036" s="41"/>
      <c r="K1036" s="41"/>
      <c r="L1036" s="41"/>
      <c r="M1036" s="41"/>
      <c r="N1036" s="41"/>
      <c r="O1036" s="41"/>
      <c r="P1036" s="41"/>
      <c r="Q1036" s="41"/>
      <c r="R1036" s="41"/>
      <c r="S1036" s="41"/>
      <c r="T1036" s="41"/>
      <c r="U1036" s="41"/>
      <c r="V1036" s="41"/>
      <c r="W1036" s="41"/>
      <c r="X1036" s="41"/>
      <c r="Y1036" s="41"/>
      <c r="Z1036" s="41"/>
    </row>
    <row r="1037" ht="15.75" customHeight="1">
      <c r="A1037" s="41"/>
      <c r="B1037" s="41"/>
      <c r="C1037" s="41"/>
      <c r="D1037" s="41"/>
      <c r="E1037" s="41"/>
      <c r="F1037" s="41"/>
      <c r="G1037" s="41"/>
      <c r="H1037" s="41"/>
      <c r="I1037" s="41"/>
      <c r="J1037" s="41"/>
      <c r="K1037" s="41"/>
      <c r="L1037" s="41"/>
      <c r="M1037" s="41"/>
      <c r="N1037" s="41"/>
      <c r="O1037" s="41"/>
      <c r="P1037" s="41"/>
      <c r="Q1037" s="41"/>
      <c r="R1037" s="41"/>
      <c r="S1037" s="41"/>
      <c r="T1037" s="41"/>
      <c r="U1037" s="41"/>
      <c r="V1037" s="41"/>
      <c r="W1037" s="41"/>
      <c r="X1037" s="41"/>
      <c r="Y1037" s="41"/>
      <c r="Z1037" s="41"/>
    </row>
    <row r="1038" ht="15.75" customHeight="1">
      <c r="A1038" s="41"/>
      <c r="B1038" s="41"/>
      <c r="C1038" s="41"/>
      <c r="D1038" s="41"/>
      <c r="E1038" s="41"/>
      <c r="F1038" s="41"/>
      <c r="G1038" s="41"/>
      <c r="H1038" s="41"/>
      <c r="I1038" s="41"/>
      <c r="J1038" s="41"/>
      <c r="K1038" s="41"/>
      <c r="L1038" s="41"/>
      <c r="M1038" s="41"/>
      <c r="N1038" s="41"/>
      <c r="O1038" s="41"/>
      <c r="P1038" s="41"/>
      <c r="Q1038" s="41"/>
      <c r="R1038" s="41"/>
      <c r="S1038" s="41"/>
      <c r="T1038" s="41"/>
      <c r="U1038" s="41"/>
      <c r="V1038" s="41"/>
      <c r="W1038" s="41"/>
      <c r="X1038" s="41"/>
      <c r="Y1038" s="41"/>
      <c r="Z1038" s="41"/>
    </row>
    <row r="1039" ht="15.75" customHeight="1">
      <c r="A1039" s="41"/>
      <c r="B1039" s="41"/>
      <c r="C1039" s="41"/>
      <c r="D1039" s="41"/>
      <c r="E1039" s="41"/>
      <c r="F1039" s="41"/>
      <c r="G1039" s="41"/>
      <c r="H1039" s="41"/>
      <c r="I1039" s="41"/>
      <c r="J1039" s="41"/>
      <c r="K1039" s="41"/>
      <c r="L1039" s="41"/>
      <c r="M1039" s="41"/>
      <c r="N1039" s="41"/>
      <c r="O1039" s="41"/>
      <c r="P1039" s="41"/>
      <c r="Q1039" s="41"/>
      <c r="R1039" s="41"/>
      <c r="S1039" s="41"/>
      <c r="T1039" s="41"/>
      <c r="U1039" s="41"/>
      <c r="V1039" s="41"/>
      <c r="W1039" s="41"/>
      <c r="X1039" s="41"/>
      <c r="Y1039" s="41"/>
      <c r="Z1039" s="41"/>
    </row>
    <row r="1040" ht="15.75" customHeight="1">
      <c r="A1040" s="41"/>
      <c r="B1040" s="41"/>
      <c r="C1040" s="41"/>
      <c r="D1040" s="41"/>
      <c r="E1040" s="41"/>
      <c r="F1040" s="41"/>
      <c r="G1040" s="41"/>
      <c r="H1040" s="41"/>
      <c r="I1040" s="41"/>
      <c r="J1040" s="41"/>
      <c r="K1040" s="41"/>
      <c r="L1040" s="41"/>
      <c r="M1040" s="41"/>
      <c r="N1040" s="41"/>
      <c r="O1040" s="41"/>
      <c r="P1040" s="41"/>
      <c r="Q1040" s="41"/>
      <c r="R1040" s="41"/>
      <c r="S1040" s="41"/>
      <c r="T1040" s="41"/>
      <c r="U1040" s="41"/>
      <c r="V1040" s="41"/>
      <c r="W1040" s="41"/>
      <c r="X1040" s="41"/>
      <c r="Y1040" s="41"/>
      <c r="Z1040" s="41"/>
    </row>
    <row r="1041" ht="15.75" customHeight="1">
      <c r="A1041" s="41"/>
      <c r="B1041" s="41"/>
      <c r="C1041" s="41"/>
      <c r="D1041" s="41"/>
      <c r="E1041" s="41"/>
      <c r="F1041" s="41"/>
      <c r="G1041" s="41"/>
      <c r="H1041" s="41"/>
      <c r="I1041" s="41"/>
      <c r="J1041" s="41"/>
      <c r="K1041" s="41"/>
      <c r="L1041" s="41"/>
      <c r="M1041" s="41"/>
      <c r="N1041" s="41"/>
      <c r="O1041" s="41"/>
      <c r="P1041" s="41"/>
      <c r="Q1041" s="41"/>
      <c r="R1041" s="41"/>
      <c r="S1041" s="41"/>
      <c r="T1041" s="41"/>
      <c r="U1041" s="41"/>
      <c r="V1041" s="41"/>
      <c r="W1041" s="41"/>
      <c r="X1041" s="41"/>
      <c r="Y1041" s="41"/>
      <c r="Z1041" s="41"/>
    </row>
    <row r="1042" ht="15.75" customHeight="1">
      <c r="A1042" s="41"/>
      <c r="B1042" s="41"/>
      <c r="C1042" s="41"/>
      <c r="D1042" s="41"/>
      <c r="E1042" s="41"/>
      <c r="F1042" s="41"/>
      <c r="G1042" s="41"/>
      <c r="H1042" s="41"/>
      <c r="I1042" s="41"/>
      <c r="J1042" s="41"/>
      <c r="K1042" s="41"/>
      <c r="L1042" s="41"/>
      <c r="M1042" s="41"/>
      <c r="N1042" s="41"/>
      <c r="O1042" s="41"/>
      <c r="P1042" s="41"/>
      <c r="Q1042" s="41"/>
      <c r="R1042" s="41"/>
      <c r="S1042" s="41"/>
      <c r="T1042" s="41"/>
      <c r="U1042" s="41"/>
      <c r="V1042" s="41"/>
      <c r="W1042" s="41"/>
      <c r="X1042" s="41"/>
      <c r="Y1042" s="41"/>
      <c r="Z1042" s="41"/>
    </row>
    <row r="1043" ht="15.75" customHeight="1">
      <c r="A1043" s="41"/>
      <c r="B1043" s="41"/>
      <c r="C1043" s="41"/>
      <c r="D1043" s="41"/>
      <c r="E1043" s="41"/>
      <c r="F1043" s="41"/>
      <c r="G1043" s="41"/>
      <c r="H1043" s="41"/>
      <c r="I1043" s="41"/>
      <c r="J1043" s="41"/>
      <c r="K1043" s="41"/>
      <c r="L1043" s="41"/>
      <c r="M1043" s="41"/>
      <c r="N1043" s="41"/>
      <c r="O1043" s="41"/>
      <c r="P1043" s="41"/>
      <c r="Q1043" s="41"/>
      <c r="R1043" s="41"/>
      <c r="S1043" s="41"/>
      <c r="T1043" s="41"/>
      <c r="U1043" s="41"/>
      <c r="V1043" s="41"/>
      <c r="W1043" s="41"/>
      <c r="X1043" s="41"/>
      <c r="Y1043" s="41"/>
      <c r="Z1043" s="41"/>
    </row>
    <row r="1044" ht="15.75" customHeight="1">
      <c r="A1044" s="41"/>
      <c r="B1044" s="41"/>
      <c r="C1044" s="41"/>
      <c r="D1044" s="41"/>
      <c r="E1044" s="41"/>
      <c r="F1044" s="41"/>
      <c r="G1044" s="41"/>
      <c r="H1044" s="41"/>
      <c r="I1044" s="41"/>
      <c r="J1044" s="41"/>
      <c r="K1044" s="41"/>
      <c r="L1044" s="41"/>
      <c r="M1044" s="41"/>
      <c r="N1044" s="41"/>
      <c r="O1044" s="41"/>
      <c r="P1044" s="41"/>
      <c r="Q1044" s="41"/>
      <c r="R1044" s="41"/>
      <c r="S1044" s="41"/>
      <c r="T1044" s="41"/>
      <c r="U1044" s="41"/>
      <c r="V1044" s="41"/>
      <c r="W1044" s="41"/>
      <c r="X1044" s="41"/>
      <c r="Y1044" s="41"/>
      <c r="Z1044" s="41"/>
    </row>
    <row r="1045" ht="15.75" customHeight="1">
      <c r="A1045" s="41"/>
      <c r="B1045" s="41"/>
      <c r="C1045" s="41"/>
      <c r="D1045" s="41"/>
      <c r="E1045" s="41"/>
      <c r="F1045" s="41"/>
      <c r="G1045" s="41"/>
      <c r="H1045" s="41"/>
      <c r="I1045" s="41"/>
      <c r="J1045" s="41"/>
      <c r="K1045" s="41"/>
      <c r="L1045" s="41"/>
      <c r="M1045" s="41"/>
      <c r="N1045" s="41"/>
      <c r="O1045" s="41"/>
      <c r="P1045" s="41"/>
      <c r="Q1045" s="41"/>
      <c r="R1045" s="41"/>
      <c r="S1045" s="41"/>
      <c r="T1045" s="41"/>
      <c r="U1045" s="41"/>
      <c r="V1045" s="41"/>
      <c r="W1045" s="41"/>
      <c r="X1045" s="41"/>
      <c r="Y1045" s="41"/>
      <c r="Z1045" s="41"/>
    </row>
    <row r="1046" ht="15.75" customHeight="1">
      <c r="A1046" s="41"/>
      <c r="B1046" s="41"/>
      <c r="C1046" s="41"/>
      <c r="D1046" s="41"/>
      <c r="E1046" s="41"/>
      <c r="F1046" s="41"/>
      <c r="G1046" s="41"/>
      <c r="H1046" s="41"/>
      <c r="I1046" s="41"/>
      <c r="J1046" s="41"/>
      <c r="K1046" s="41"/>
      <c r="L1046" s="41"/>
      <c r="M1046" s="41"/>
      <c r="N1046" s="41"/>
      <c r="O1046" s="41"/>
      <c r="P1046" s="41"/>
      <c r="Q1046" s="41"/>
      <c r="R1046" s="41"/>
      <c r="S1046" s="41"/>
      <c r="T1046" s="41"/>
      <c r="U1046" s="41"/>
      <c r="V1046" s="41"/>
      <c r="W1046" s="41"/>
      <c r="X1046" s="41"/>
      <c r="Y1046" s="41"/>
      <c r="Z1046" s="41"/>
    </row>
    <row r="1047" ht="15.75" customHeight="1">
      <c r="A1047" s="41"/>
      <c r="B1047" s="41"/>
      <c r="C1047" s="41"/>
      <c r="D1047" s="41"/>
      <c r="E1047" s="41"/>
      <c r="F1047" s="41"/>
      <c r="G1047" s="41"/>
      <c r="H1047" s="41"/>
      <c r="I1047" s="41"/>
      <c r="J1047" s="41"/>
      <c r="K1047" s="41"/>
      <c r="L1047" s="41"/>
      <c r="M1047" s="41"/>
      <c r="N1047" s="41"/>
      <c r="O1047" s="41"/>
      <c r="P1047" s="41"/>
      <c r="Q1047" s="41"/>
      <c r="R1047" s="41"/>
      <c r="S1047" s="41"/>
      <c r="T1047" s="41"/>
      <c r="U1047" s="41"/>
      <c r="V1047" s="41"/>
      <c r="W1047" s="41"/>
      <c r="X1047" s="41"/>
      <c r="Y1047" s="41"/>
      <c r="Z1047" s="41"/>
    </row>
    <row r="1048" ht="15.75" customHeight="1">
      <c r="A1048" s="41"/>
      <c r="B1048" s="41"/>
      <c r="C1048" s="41"/>
      <c r="D1048" s="41"/>
      <c r="E1048" s="41"/>
      <c r="F1048" s="41"/>
      <c r="G1048" s="41"/>
      <c r="H1048" s="41"/>
      <c r="I1048" s="41"/>
      <c r="J1048" s="41"/>
      <c r="K1048" s="41"/>
      <c r="L1048" s="41"/>
      <c r="M1048" s="41"/>
      <c r="N1048" s="41"/>
      <c r="O1048" s="41"/>
      <c r="P1048" s="41"/>
      <c r="Q1048" s="41"/>
      <c r="R1048" s="41"/>
      <c r="S1048" s="41"/>
      <c r="T1048" s="41"/>
      <c r="U1048" s="41"/>
      <c r="V1048" s="41"/>
      <c r="W1048" s="41"/>
      <c r="X1048" s="41"/>
      <c r="Y1048" s="41"/>
      <c r="Z1048" s="41"/>
    </row>
    <row r="1049" ht="15.75" customHeight="1">
      <c r="A1049" s="41"/>
      <c r="B1049" s="41"/>
      <c r="C1049" s="41"/>
      <c r="D1049" s="41"/>
      <c r="E1049" s="41"/>
      <c r="F1049" s="41"/>
      <c r="G1049" s="41"/>
      <c r="H1049" s="41"/>
      <c r="I1049" s="41"/>
      <c r="J1049" s="41"/>
      <c r="K1049" s="41"/>
      <c r="L1049" s="41"/>
      <c r="M1049" s="41"/>
      <c r="N1049" s="41"/>
      <c r="O1049" s="41"/>
      <c r="P1049" s="41"/>
      <c r="Q1049" s="41"/>
      <c r="R1049" s="41"/>
      <c r="S1049" s="41"/>
      <c r="T1049" s="41"/>
      <c r="U1049" s="41"/>
      <c r="V1049" s="41"/>
      <c r="W1049" s="41"/>
      <c r="X1049" s="41"/>
      <c r="Y1049" s="41"/>
      <c r="Z1049" s="41"/>
    </row>
    <row r="1050" ht="15.75" customHeight="1">
      <c r="A1050" s="41"/>
      <c r="B1050" s="41"/>
      <c r="C1050" s="41"/>
      <c r="D1050" s="41"/>
      <c r="E1050" s="41"/>
      <c r="F1050" s="41"/>
      <c r="G1050" s="41"/>
      <c r="H1050" s="41"/>
      <c r="I1050" s="41"/>
      <c r="J1050" s="41"/>
      <c r="K1050" s="41"/>
      <c r="L1050" s="41"/>
      <c r="M1050" s="41"/>
      <c r="N1050" s="41"/>
      <c r="O1050" s="41"/>
      <c r="P1050" s="41"/>
      <c r="Q1050" s="41"/>
      <c r="R1050" s="41"/>
      <c r="S1050" s="41"/>
      <c r="T1050" s="41"/>
      <c r="U1050" s="41"/>
      <c r="V1050" s="41"/>
      <c r="W1050" s="41"/>
      <c r="X1050" s="41"/>
      <c r="Y1050" s="41"/>
      <c r="Z1050" s="41"/>
    </row>
    <row r="1051" ht="15.75" customHeight="1">
      <c r="A1051" s="41"/>
      <c r="B1051" s="41"/>
      <c r="C1051" s="41"/>
      <c r="D1051" s="41"/>
      <c r="E1051" s="41"/>
      <c r="F1051" s="41"/>
      <c r="G1051" s="41"/>
      <c r="H1051" s="41"/>
      <c r="I1051" s="41"/>
      <c r="J1051" s="41"/>
      <c r="K1051" s="41"/>
      <c r="L1051" s="41"/>
      <c r="M1051" s="41"/>
      <c r="N1051" s="41"/>
      <c r="O1051" s="41"/>
      <c r="P1051" s="41"/>
      <c r="Q1051" s="41"/>
      <c r="R1051" s="41"/>
      <c r="S1051" s="41"/>
      <c r="T1051" s="41"/>
      <c r="U1051" s="41"/>
      <c r="V1051" s="41"/>
      <c r="W1051" s="41"/>
      <c r="X1051" s="41"/>
      <c r="Y1051" s="41"/>
      <c r="Z1051" s="41"/>
    </row>
    <row r="1052" ht="15.75" customHeight="1">
      <c r="A1052" s="41"/>
      <c r="B1052" s="41"/>
      <c r="C1052" s="41"/>
      <c r="D1052" s="41"/>
      <c r="E1052" s="41"/>
      <c r="F1052" s="41"/>
      <c r="G1052" s="41"/>
      <c r="H1052" s="41"/>
      <c r="I1052" s="41"/>
      <c r="J1052" s="41"/>
      <c r="K1052" s="41"/>
      <c r="L1052" s="41"/>
      <c r="M1052" s="41"/>
      <c r="N1052" s="41"/>
      <c r="O1052" s="41"/>
      <c r="P1052" s="41"/>
      <c r="Q1052" s="41"/>
      <c r="R1052" s="41"/>
      <c r="S1052" s="41"/>
      <c r="T1052" s="41"/>
      <c r="U1052" s="41"/>
      <c r="V1052" s="41"/>
      <c r="W1052" s="41"/>
      <c r="X1052" s="41"/>
      <c r="Y1052" s="41"/>
      <c r="Z1052" s="41"/>
    </row>
    <row r="1053" ht="15.75" customHeight="1">
      <c r="A1053" s="41"/>
      <c r="B1053" s="41"/>
      <c r="C1053" s="41"/>
      <c r="D1053" s="41"/>
      <c r="E1053" s="41"/>
      <c r="F1053" s="41"/>
      <c r="G1053" s="41"/>
      <c r="H1053" s="41"/>
      <c r="I1053" s="41"/>
      <c r="J1053" s="41"/>
      <c r="K1053" s="41"/>
      <c r="L1053" s="41"/>
      <c r="M1053" s="41"/>
      <c r="N1053" s="41"/>
      <c r="O1053" s="41"/>
      <c r="P1053" s="41"/>
      <c r="Q1053" s="41"/>
      <c r="R1053" s="41"/>
      <c r="S1053" s="41"/>
      <c r="T1053" s="41"/>
      <c r="U1053" s="41"/>
      <c r="V1053" s="41"/>
      <c r="W1053" s="41"/>
      <c r="X1053" s="41"/>
      <c r="Y1053" s="41"/>
      <c r="Z1053" s="41"/>
    </row>
    <row r="1054" ht="15.75" customHeight="1">
      <c r="A1054" s="41"/>
      <c r="B1054" s="41"/>
      <c r="C1054" s="41"/>
      <c r="D1054" s="41"/>
      <c r="E1054" s="41"/>
      <c r="F1054" s="41"/>
      <c r="G1054" s="41"/>
      <c r="H1054" s="41"/>
      <c r="I1054" s="41"/>
      <c r="J1054" s="41"/>
      <c r="K1054" s="41"/>
      <c r="L1054" s="41"/>
      <c r="M1054" s="41"/>
      <c r="N1054" s="41"/>
      <c r="O1054" s="41"/>
      <c r="P1054" s="41"/>
      <c r="Q1054" s="41"/>
      <c r="R1054" s="41"/>
      <c r="S1054" s="41"/>
      <c r="T1054" s="41"/>
      <c r="U1054" s="41"/>
      <c r="V1054" s="41"/>
      <c r="W1054" s="41"/>
      <c r="X1054" s="41"/>
      <c r="Y1054" s="41"/>
      <c r="Z1054" s="41"/>
    </row>
    <row r="1055" ht="15.75" customHeight="1">
      <c r="A1055" s="41"/>
      <c r="B1055" s="41"/>
      <c r="C1055" s="41"/>
      <c r="D1055" s="41"/>
      <c r="E1055" s="41"/>
      <c r="F1055" s="41"/>
      <c r="G1055" s="41"/>
      <c r="H1055" s="41"/>
      <c r="I1055" s="41"/>
      <c r="J1055" s="41"/>
      <c r="K1055" s="41"/>
      <c r="L1055" s="41"/>
      <c r="M1055" s="41"/>
      <c r="N1055" s="41"/>
      <c r="O1055" s="41"/>
      <c r="P1055" s="41"/>
      <c r="Q1055" s="41"/>
      <c r="R1055" s="41"/>
      <c r="S1055" s="41"/>
      <c r="T1055" s="41"/>
      <c r="U1055" s="41"/>
      <c r="V1055" s="41"/>
      <c r="W1055" s="41"/>
      <c r="X1055" s="41"/>
      <c r="Y1055" s="41"/>
      <c r="Z1055" s="41"/>
    </row>
    <row r="1056" ht="15.75" customHeight="1">
      <c r="A1056" s="41"/>
      <c r="B1056" s="41"/>
      <c r="C1056" s="41"/>
      <c r="D1056" s="41"/>
      <c r="E1056" s="41"/>
      <c r="F1056" s="41"/>
      <c r="G1056" s="41"/>
      <c r="H1056" s="41"/>
      <c r="I1056" s="41"/>
      <c r="J1056" s="41"/>
      <c r="K1056" s="41"/>
      <c r="L1056" s="41"/>
      <c r="M1056" s="41"/>
      <c r="N1056" s="41"/>
      <c r="O1056" s="41"/>
      <c r="P1056" s="41"/>
      <c r="Q1056" s="41"/>
      <c r="R1056" s="41"/>
      <c r="S1056" s="41"/>
      <c r="T1056" s="41"/>
      <c r="U1056" s="41"/>
      <c r="V1056" s="41"/>
      <c r="W1056" s="41"/>
      <c r="X1056" s="41"/>
      <c r="Y1056" s="41"/>
      <c r="Z1056" s="41"/>
    </row>
    <row r="1057" ht="15.75" customHeight="1">
      <c r="A1057" s="41"/>
      <c r="B1057" s="41"/>
      <c r="C1057" s="41"/>
      <c r="D1057" s="41"/>
      <c r="E1057" s="41"/>
      <c r="F1057" s="41"/>
      <c r="G1057" s="41"/>
      <c r="H1057" s="41"/>
      <c r="I1057" s="41"/>
      <c r="J1057" s="41"/>
      <c r="K1057" s="41"/>
      <c r="L1057" s="41"/>
      <c r="M1057" s="41"/>
      <c r="N1057" s="41"/>
      <c r="O1057" s="41"/>
      <c r="P1057" s="41"/>
      <c r="Q1057" s="41"/>
      <c r="R1057" s="41"/>
      <c r="S1057" s="41"/>
      <c r="T1057" s="41"/>
      <c r="U1057" s="41"/>
      <c r="V1057" s="41"/>
      <c r="W1057" s="41"/>
      <c r="X1057" s="41"/>
      <c r="Y1057" s="41"/>
      <c r="Z1057" s="41"/>
    </row>
    <row r="1058" ht="15.75" customHeight="1">
      <c r="A1058" s="41"/>
      <c r="B1058" s="41"/>
      <c r="C1058" s="41"/>
      <c r="D1058" s="41"/>
      <c r="E1058" s="41"/>
      <c r="F1058" s="41"/>
      <c r="G1058" s="41"/>
      <c r="H1058" s="41"/>
      <c r="I1058" s="41"/>
      <c r="J1058" s="41"/>
      <c r="K1058" s="41"/>
      <c r="L1058" s="41"/>
      <c r="M1058" s="41"/>
      <c r="N1058" s="41"/>
      <c r="O1058" s="41"/>
      <c r="P1058" s="41"/>
      <c r="Q1058" s="41"/>
      <c r="R1058" s="41"/>
      <c r="S1058" s="41"/>
      <c r="T1058" s="41"/>
      <c r="U1058" s="41"/>
      <c r="V1058" s="41"/>
      <c r="W1058" s="41"/>
      <c r="X1058" s="41"/>
      <c r="Y1058" s="41"/>
      <c r="Z1058" s="41"/>
    </row>
    <row r="1059" ht="15.75" customHeight="1">
      <c r="A1059" s="41"/>
      <c r="B1059" s="41"/>
      <c r="C1059" s="41"/>
      <c r="D1059" s="41"/>
      <c r="E1059" s="41"/>
      <c r="F1059" s="41"/>
      <c r="G1059" s="41"/>
      <c r="H1059" s="41"/>
      <c r="I1059" s="41"/>
      <c r="J1059" s="41"/>
      <c r="K1059" s="41"/>
      <c r="L1059" s="41"/>
      <c r="M1059" s="41"/>
      <c r="N1059" s="41"/>
      <c r="O1059" s="41"/>
      <c r="P1059" s="41"/>
      <c r="Q1059" s="41"/>
      <c r="R1059" s="41"/>
      <c r="S1059" s="41"/>
      <c r="T1059" s="41"/>
      <c r="U1059" s="41"/>
      <c r="V1059" s="41"/>
      <c r="W1059" s="41"/>
      <c r="X1059" s="41"/>
      <c r="Y1059" s="41"/>
      <c r="Z1059" s="41"/>
    </row>
    <row r="1060" ht="15.75" customHeight="1">
      <c r="A1060" s="41"/>
      <c r="B1060" s="41"/>
      <c r="C1060" s="41"/>
      <c r="D1060" s="41"/>
      <c r="E1060" s="41"/>
      <c r="F1060" s="41"/>
      <c r="G1060" s="41"/>
      <c r="H1060" s="41"/>
      <c r="I1060" s="41"/>
      <c r="J1060" s="41"/>
      <c r="K1060" s="41"/>
      <c r="L1060" s="41"/>
      <c r="M1060" s="41"/>
      <c r="N1060" s="41"/>
      <c r="O1060" s="41"/>
      <c r="P1060" s="41"/>
      <c r="Q1060" s="41"/>
      <c r="R1060" s="41"/>
      <c r="S1060" s="41"/>
      <c r="T1060" s="41"/>
      <c r="U1060" s="41"/>
      <c r="V1060" s="41"/>
      <c r="W1060" s="41"/>
      <c r="X1060" s="41"/>
      <c r="Y1060" s="41"/>
      <c r="Z1060" s="41"/>
    </row>
    <row r="1061" ht="15.75" customHeight="1">
      <c r="A1061" s="41"/>
      <c r="B1061" s="41"/>
      <c r="C1061" s="41"/>
      <c r="D1061" s="41"/>
      <c r="E1061" s="41"/>
      <c r="F1061" s="41"/>
      <c r="G1061" s="41"/>
      <c r="H1061" s="41"/>
      <c r="I1061" s="41"/>
      <c r="J1061" s="41"/>
      <c r="K1061" s="41"/>
      <c r="L1061" s="41"/>
      <c r="M1061" s="41"/>
      <c r="N1061" s="41"/>
      <c r="O1061" s="41"/>
      <c r="P1061" s="41"/>
      <c r="Q1061" s="41"/>
      <c r="R1061" s="41"/>
      <c r="S1061" s="41"/>
      <c r="T1061" s="41"/>
      <c r="U1061" s="41"/>
      <c r="V1061" s="41"/>
      <c r="W1061" s="41"/>
      <c r="X1061" s="41"/>
      <c r="Y1061" s="41"/>
      <c r="Z1061" s="41"/>
    </row>
    <row r="1062" ht="15.75" customHeight="1">
      <c r="A1062" s="41"/>
      <c r="B1062" s="41"/>
      <c r="C1062" s="41"/>
      <c r="D1062" s="41"/>
      <c r="E1062" s="41"/>
      <c r="F1062" s="41"/>
      <c r="G1062" s="41"/>
      <c r="H1062" s="41"/>
      <c r="I1062" s="41"/>
      <c r="J1062" s="41"/>
      <c r="K1062" s="41"/>
      <c r="L1062" s="41"/>
      <c r="M1062" s="41"/>
      <c r="N1062" s="41"/>
      <c r="O1062" s="41"/>
      <c r="P1062" s="41"/>
      <c r="Q1062" s="41"/>
      <c r="R1062" s="41"/>
      <c r="S1062" s="41"/>
      <c r="T1062" s="41"/>
      <c r="U1062" s="41"/>
      <c r="V1062" s="41"/>
      <c r="W1062" s="41"/>
      <c r="X1062" s="41"/>
      <c r="Y1062" s="41"/>
      <c r="Z1062" s="41"/>
    </row>
    <row r="1063" ht="15.75" customHeight="1">
      <c r="A1063" s="41"/>
      <c r="B1063" s="41"/>
      <c r="C1063" s="41"/>
      <c r="D1063" s="41"/>
      <c r="E1063" s="41"/>
      <c r="F1063" s="41"/>
      <c r="G1063" s="41"/>
      <c r="H1063" s="41"/>
      <c r="I1063" s="41"/>
      <c r="J1063" s="41"/>
      <c r="K1063" s="41"/>
      <c r="L1063" s="41"/>
      <c r="M1063" s="41"/>
      <c r="N1063" s="41"/>
      <c r="O1063" s="41"/>
      <c r="P1063" s="41"/>
      <c r="Q1063" s="41"/>
      <c r="R1063" s="41"/>
      <c r="S1063" s="41"/>
      <c r="T1063" s="41"/>
      <c r="U1063" s="41"/>
      <c r="V1063" s="41"/>
      <c r="W1063" s="41"/>
      <c r="X1063" s="41"/>
      <c r="Y1063" s="41"/>
      <c r="Z1063" s="41"/>
    </row>
    <row r="1064" ht="15.75" customHeight="1">
      <c r="A1064" s="41"/>
      <c r="B1064" s="41"/>
      <c r="C1064" s="41"/>
      <c r="D1064" s="41"/>
      <c r="E1064" s="41"/>
      <c r="F1064" s="41"/>
      <c r="G1064" s="41"/>
      <c r="H1064" s="41"/>
      <c r="I1064" s="41"/>
      <c r="J1064" s="41"/>
      <c r="K1064" s="41"/>
      <c r="L1064" s="41"/>
      <c r="M1064" s="41"/>
      <c r="N1064" s="41"/>
      <c r="O1064" s="41"/>
      <c r="P1064" s="41"/>
      <c r="Q1064" s="41"/>
      <c r="R1064" s="41"/>
      <c r="S1064" s="41"/>
      <c r="T1064" s="41"/>
      <c r="U1064" s="41"/>
      <c r="V1064" s="41"/>
      <c r="W1064" s="41"/>
      <c r="X1064" s="41"/>
      <c r="Y1064" s="41"/>
      <c r="Z1064" s="41"/>
    </row>
    <row r="1065" ht="15.75" customHeight="1">
      <c r="A1065" s="41"/>
      <c r="B1065" s="41"/>
      <c r="C1065" s="41"/>
      <c r="D1065" s="41"/>
      <c r="E1065" s="41"/>
      <c r="F1065" s="41"/>
      <c r="G1065" s="41"/>
      <c r="H1065" s="41"/>
      <c r="I1065" s="41"/>
      <c r="J1065" s="41"/>
      <c r="K1065" s="41"/>
      <c r="L1065" s="41"/>
      <c r="M1065" s="41"/>
      <c r="N1065" s="41"/>
      <c r="O1065" s="41"/>
      <c r="P1065" s="41"/>
      <c r="Q1065" s="41"/>
      <c r="R1065" s="41"/>
      <c r="S1065" s="41"/>
      <c r="T1065" s="41"/>
      <c r="U1065" s="41"/>
      <c r="V1065" s="41"/>
      <c r="W1065" s="41"/>
      <c r="X1065" s="41"/>
      <c r="Y1065" s="41"/>
      <c r="Z1065" s="41"/>
    </row>
    <row r="1066" ht="15.75" customHeight="1">
      <c r="A1066" s="41"/>
      <c r="B1066" s="41"/>
      <c r="C1066" s="41"/>
      <c r="D1066" s="41"/>
      <c r="E1066" s="41"/>
      <c r="F1066" s="41"/>
      <c r="G1066" s="41"/>
      <c r="H1066" s="41"/>
      <c r="I1066" s="41"/>
      <c r="J1066" s="41"/>
      <c r="K1066" s="41"/>
      <c r="L1066" s="41"/>
      <c r="M1066" s="41"/>
      <c r="N1066" s="41"/>
      <c r="O1066" s="41"/>
      <c r="P1066" s="41"/>
      <c r="Q1066" s="41"/>
      <c r="R1066" s="41"/>
      <c r="S1066" s="41"/>
      <c r="T1066" s="41"/>
      <c r="U1066" s="41"/>
      <c r="V1066" s="41"/>
      <c r="W1066" s="41"/>
      <c r="X1066" s="41"/>
      <c r="Y1066" s="41"/>
      <c r="Z1066" s="41"/>
    </row>
    <row r="1067" ht="15.75" customHeight="1">
      <c r="A1067" s="41"/>
      <c r="B1067" s="41"/>
      <c r="C1067" s="41"/>
      <c r="D1067" s="41"/>
      <c r="E1067" s="41"/>
      <c r="F1067" s="41"/>
      <c r="G1067" s="41"/>
      <c r="H1067" s="41"/>
      <c r="I1067" s="41"/>
      <c r="J1067" s="41"/>
      <c r="K1067" s="41"/>
      <c r="L1067" s="41"/>
      <c r="M1067" s="41"/>
      <c r="N1067" s="41"/>
      <c r="O1067" s="41"/>
      <c r="P1067" s="41"/>
      <c r="Q1067" s="41"/>
      <c r="R1067" s="41"/>
      <c r="S1067" s="41"/>
      <c r="T1067" s="41"/>
      <c r="U1067" s="41"/>
      <c r="V1067" s="41"/>
      <c r="W1067" s="41"/>
      <c r="X1067" s="41"/>
      <c r="Y1067" s="41"/>
      <c r="Z1067" s="41"/>
    </row>
    <row r="1068" ht="15.75" customHeight="1">
      <c r="A1068" s="41"/>
      <c r="B1068" s="41"/>
      <c r="C1068" s="41"/>
      <c r="D1068" s="41"/>
      <c r="E1068" s="41"/>
      <c r="F1068" s="41"/>
      <c r="G1068" s="41"/>
      <c r="H1068" s="41"/>
      <c r="I1068" s="41"/>
      <c r="J1068" s="41"/>
      <c r="K1068" s="41"/>
      <c r="L1068" s="41"/>
      <c r="M1068" s="41"/>
      <c r="N1068" s="41"/>
      <c r="O1068" s="41"/>
      <c r="P1068" s="41"/>
      <c r="Q1068" s="41"/>
      <c r="R1068" s="41"/>
      <c r="S1068" s="41"/>
      <c r="T1068" s="41"/>
      <c r="U1068" s="41"/>
      <c r="V1068" s="41"/>
      <c r="W1068" s="41"/>
      <c r="X1068" s="41"/>
      <c r="Y1068" s="41"/>
      <c r="Z1068" s="41"/>
    </row>
    <row r="1069" ht="15.75" customHeight="1">
      <c r="A1069" s="41"/>
      <c r="B1069" s="41"/>
      <c r="C1069" s="41"/>
      <c r="D1069" s="41"/>
      <c r="E1069" s="41"/>
      <c r="F1069" s="41"/>
      <c r="G1069" s="41"/>
      <c r="H1069" s="41"/>
      <c r="I1069" s="41"/>
      <c r="J1069" s="41"/>
      <c r="K1069" s="41"/>
      <c r="L1069" s="41"/>
      <c r="M1069" s="41"/>
      <c r="N1069" s="41"/>
      <c r="O1069" s="41"/>
      <c r="P1069" s="41"/>
      <c r="Q1069" s="41"/>
      <c r="R1069" s="41"/>
      <c r="S1069" s="41"/>
      <c r="T1069" s="41"/>
      <c r="U1069" s="41"/>
      <c r="V1069" s="41"/>
      <c r="W1069" s="41"/>
      <c r="X1069" s="41"/>
      <c r="Y1069" s="41"/>
      <c r="Z1069" s="41"/>
    </row>
    <row r="1070" ht="15.75" customHeight="1">
      <c r="A1070" s="41"/>
      <c r="B1070" s="41"/>
      <c r="C1070" s="41"/>
      <c r="D1070" s="41"/>
      <c r="E1070" s="41"/>
      <c r="F1070" s="41"/>
      <c r="G1070" s="41"/>
      <c r="H1070" s="41"/>
      <c r="I1070" s="41"/>
      <c r="J1070" s="41"/>
      <c r="K1070" s="41"/>
      <c r="L1070" s="41"/>
      <c r="M1070" s="41"/>
      <c r="N1070" s="41"/>
      <c r="O1070" s="41"/>
      <c r="P1070" s="41"/>
      <c r="Q1070" s="41"/>
      <c r="R1070" s="41"/>
      <c r="S1070" s="41"/>
      <c r="T1070" s="41"/>
      <c r="U1070" s="41"/>
      <c r="V1070" s="41"/>
      <c r="W1070" s="41"/>
      <c r="X1070" s="41"/>
      <c r="Y1070" s="41"/>
      <c r="Z1070" s="41"/>
    </row>
    <row r="1071" ht="15.75" customHeight="1">
      <c r="A1071" s="41"/>
      <c r="B1071" s="41"/>
      <c r="C1071" s="41"/>
      <c r="D1071" s="41"/>
      <c r="E1071" s="41"/>
      <c r="F1071" s="41"/>
      <c r="G1071" s="41"/>
      <c r="H1071" s="41"/>
      <c r="I1071" s="41"/>
      <c r="J1071" s="41"/>
      <c r="K1071" s="41"/>
      <c r="L1071" s="41"/>
      <c r="M1071" s="41"/>
      <c r="N1071" s="41"/>
      <c r="O1071" s="41"/>
      <c r="P1071" s="41"/>
      <c r="Q1071" s="41"/>
      <c r="R1071" s="41"/>
      <c r="S1071" s="41"/>
      <c r="T1071" s="41"/>
      <c r="U1071" s="41"/>
      <c r="V1071" s="41"/>
      <c r="W1071" s="41"/>
      <c r="X1071" s="41"/>
      <c r="Y1071" s="41"/>
      <c r="Z1071" s="41"/>
    </row>
    <row r="1072" ht="15.75" customHeight="1">
      <c r="A1072" s="41"/>
      <c r="B1072" s="41"/>
      <c r="C1072" s="41"/>
      <c r="D1072" s="41"/>
      <c r="E1072" s="41"/>
      <c r="F1072" s="41"/>
      <c r="G1072" s="41"/>
      <c r="H1072" s="41"/>
      <c r="I1072" s="41"/>
      <c r="J1072" s="41"/>
      <c r="K1072" s="41"/>
      <c r="L1072" s="41"/>
      <c r="M1072" s="41"/>
      <c r="N1072" s="41"/>
      <c r="O1072" s="41"/>
      <c r="P1072" s="41"/>
      <c r="Q1072" s="41"/>
      <c r="R1072" s="41"/>
      <c r="S1072" s="41"/>
      <c r="T1072" s="41"/>
      <c r="U1072" s="41"/>
      <c r="V1072" s="41"/>
      <c r="W1072" s="41"/>
      <c r="X1072" s="41"/>
      <c r="Y1072" s="41"/>
      <c r="Z1072" s="41"/>
    </row>
    <row r="1073" ht="15.75" customHeight="1">
      <c r="A1073" s="41"/>
      <c r="B1073" s="41"/>
      <c r="C1073" s="41"/>
      <c r="D1073" s="41"/>
      <c r="E1073" s="41"/>
      <c r="F1073" s="41"/>
      <c r="G1073" s="41"/>
      <c r="H1073" s="41"/>
      <c r="I1073" s="41"/>
      <c r="J1073" s="41"/>
      <c r="K1073" s="41"/>
      <c r="L1073" s="41"/>
      <c r="M1073" s="41"/>
      <c r="N1073" s="41"/>
      <c r="O1073" s="41"/>
      <c r="P1073" s="41"/>
      <c r="Q1073" s="41"/>
      <c r="R1073" s="41"/>
      <c r="S1073" s="41"/>
      <c r="T1073" s="41"/>
      <c r="U1073" s="41"/>
      <c r="V1073" s="41"/>
      <c r="W1073" s="41"/>
      <c r="X1073" s="41"/>
      <c r="Y1073" s="41"/>
      <c r="Z1073" s="41"/>
    </row>
    <row r="1074" ht="15.75" customHeight="1">
      <c r="A1074" s="41"/>
      <c r="B1074" s="41"/>
      <c r="C1074" s="41"/>
      <c r="D1074" s="41"/>
      <c r="E1074" s="41"/>
      <c r="F1074" s="41"/>
      <c r="G1074" s="41"/>
      <c r="H1074" s="41"/>
      <c r="I1074" s="41"/>
      <c r="J1074" s="41"/>
      <c r="K1074" s="41"/>
      <c r="L1074" s="41"/>
      <c r="M1074" s="41"/>
      <c r="N1074" s="41"/>
      <c r="O1074" s="41"/>
      <c r="P1074" s="41"/>
      <c r="Q1074" s="41"/>
      <c r="R1074" s="41"/>
      <c r="S1074" s="41"/>
      <c r="T1074" s="41"/>
      <c r="U1074" s="41"/>
      <c r="V1074" s="41"/>
      <c r="W1074" s="41"/>
      <c r="X1074" s="41"/>
      <c r="Y1074" s="41"/>
      <c r="Z1074" s="41"/>
    </row>
    <row r="1075" ht="15.75" customHeight="1">
      <c r="A1075" s="41"/>
      <c r="B1075" s="41"/>
      <c r="C1075" s="41"/>
      <c r="D1075" s="41"/>
      <c r="E1075" s="41"/>
      <c r="F1075" s="41"/>
      <c r="G1075" s="41"/>
      <c r="H1075" s="41"/>
      <c r="I1075" s="41"/>
      <c r="J1075" s="41"/>
      <c r="K1075" s="41"/>
      <c r="L1075" s="41"/>
      <c r="M1075" s="41"/>
      <c r="N1075" s="41"/>
      <c r="O1075" s="41"/>
      <c r="P1075" s="41"/>
      <c r="Q1075" s="41"/>
      <c r="R1075" s="41"/>
      <c r="S1075" s="41"/>
      <c r="T1075" s="41"/>
      <c r="U1075" s="41"/>
      <c r="V1075" s="41"/>
      <c r="W1075" s="41"/>
      <c r="X1075" s="41"/>
      <c r="Y1075" s="41"/>
      <c r="Z1075" s="41"/>
    </row>
    <row r="1076" ht="15.75" customHeight="1">
      <c r="A1076" s="41"/>
      <c r="B1076" s="41"/>
      <c r="C1076" s="41"/>
      <c r="D1076" s="41"/>
      <c r="E1076" s="41"/>
      <c r="F1076" s="41"/>
      <c r="G1076" s="41"/>
      <c r="H1076" s="41"/>
      <c r="I1076" s="41"/>
      <c r="J1076" s="41"/>
      <c r="K1076" s="41"/>
      <c r="L1076" s="41"/>
      <c r="M1076" s="41"/>
      <c r="N1076" s="41"/>
      <c r="O1076" s="41"/>
      <c r="P1076" s="41"/>
      <c r="Q1076" s="41"/>
      <c r="R1076" s="41"/>
      <c r="S1076" s="41"/>
      <c r="T1076" s="41"/>
      <c r="U1076" s="41"/>
      <c r="V1076" s="41"/>
      <c r="W1076" s="41"/>
      <c r="X1076" s="41"/>
      <c r="Y1076" s="41"/>
      <c r="Z1076" s="41"/>
    </row>
    <row r="1077" ht="15.75" customHeight="1">
      <c r="A1077" s="41"/>
      <c r="B1077" s="41"/>
      <c r="C1077" s="41"/>
      <c r="D1077" s="41"/>
      <c r="E1077" s="41"/>
      <c r="F1077" s="41"/>
      <c r="G1077" s="41"/>
      <c r="H1077" s="41"/>
      <c r="I1077" s="41"/>
      <c r="J1077" s="41"/>
      <c r="K1077" s="41"/>
      <c r="L1077" s="41"/>
      <c r="M1077" s="41"/>
      <c r="N1077" s="41"/>
      <c r="O1077" s="41"/>
      <c r="P1077" s="41"/>
      <c r="Q1077" s="41"/>
      <c r="R1077" s="41"/>
      <c r="S1077" s="41"/>
      <c r="T1077" s="41"/>
      <c r="U1077" s="41"/>
      <c r="V1077" s="41"/>
      <c r="W1077" s="41"/>
      <c r="X1077" s="41"/>
      <c r="Y1077" s="41"/>
      <c r="Z1077" s="41"/>
    </row>
    <row r="1078" ht="15.75" customHeight="1">
      <c r="A1078" s="41"/>
      <c r="B1078" s="41"/>
      <c r="C1078" s="41"/>
      <c r="D1078" s="41"/>
      <c r="E1078" s="41"/>
      <c r="F1078" s="41"/>
      <c r="G1078" s="41"/>
      <c r="H1078" s="41"/>
      <c r="I1078" s="41"/>
      <c r="J1078" s="41"/>
      <c r="K1078" s="41"/>
      <c r="L1078" s="41"/>
      <c r="M1078" s="41"/>
      <c r="N1078" s="41"/>
      <c r="O1078" s="41"/>
      <c r="P1078" s="41"/>
      <c r="Q1078" s="41"/>
      <c r="R1078" s="41"/>
      <c r="S1078" s="41"/>
      <c r="T1078" s="41"/>
      <c r="U1078" s="41"/>
      <c r="V1078" s="41"/>
      <c r="W1078" s="41"/>
      <c r="X1078" s="41"/>
      <c r="Y1078" s="41"/>
      <c r="Z1078" s="41"/>
    </row>
    <row r="1079" ht="15.75" customHeight="1">
      <c r="A1079" s="41"/>
      <c r="B1079" s="41"/>
      <c r="C1079" s="41"/>
      <c r="D1079" s="41"/>
      <c r="E1079" s="41"/>
      <c r="F1079" s="41"/>
      <c r="G1079" s="41"/>
      <c r="H1079" s="41"/>
      <c r="I1079" s="41"/>
      <c r="J1079" s="41"/>
      <c r="K1079" s="41"/>
      <c r="L1079" s="41"/>
      <c r="M1079" s="41"/>
      <c r="N1079" s="41"/>
      <c r="O1079" s="41"/>
      <c r="P1079" s="41"/>
      <c r="Q1079" s="41"/>
      <c r="R1079" s="41"/>
      <c r="S1079" s="41"/>
      <c r="T1079" s="41"/>
      <c r="U1079" s="41"/>
      <c r="V1079" s="41"/>
      <c r="W1079" s="41"/>
      <c r="X1079" s="41"/>
      <c r="Y1079" s="41"/>
      <c r="Z1079" s="41"/>
    </row>
    <row r="1080" ht="15.75" customHeight="1">
      <c r="A1080" s="41"/>
      <c r="B1080" s="41"/>
      <c r="C1080" s="41"/>
      <c r="D1080" s="41"/>
      <c r="E1080" s="41"/>
      <c r="F1080" s="41"/>
      <c r="G1080" s="41"/>
      <c r="H1080" s="41"/>
      <c r="I1080" s="41"/>
      <c r="J1080" s="41"/>
      <c r="K1080" s="41"/>
      <c r="L1080" s="41"/>
      <c r="M1080" s="41"/>
      <c r="N1080" s="41"/>
      <c r="O1080" s="41"/>
      <c r="P1080" s="41"/>
      <c r="Q1080" s="41"/>
      <c r="R1080" s="41"/>
      <c r="S1080" s="41"/>
      <c r="T1080" s="41"/>
      <c r="U1080" s="41"/>
      <c r="V1080" s="41"/>
      <c r="W1080" s="41"/>
      <c r="X1080" s="41"/>
      <c r="Y1080" s="41"/>
      <c r="Z1080" s="41"/>
    </row>
    <row r="1081" ht="15.75" customHeight="1">
      <c r="A1081" s="41"/>
      <c r="B1081" s="41"/>
      <c r="C1081" s="41"/>
      <c r="D1081" s="41"/>
      <c r="E1081" s="41"/>
      <c r="F1081" s="41"/>
      <c r="G1081" s="41"/>
      <c r="H1081" s="41"/>
      <c r="I1081" s="41"/>
      <c r="J1081" s="41"/>
      <c r="K1081" s="41"/>
      <c r="L1081" s="41"/>
      <c r="M1081" s="41"/>
      <c r="N1081" s="41"/>
      <c r="O1081" s="41"/>
      <c r="P1081" s="41"/>
      <c r="Q1081" s="41"/>
      <c r="R1081" s="41"/>
      <c r="S1081" s="41"/>
      <c r="T1081" s="41"/>
      <c r="U1081" s="41"/>
      <c r="V1081" s="41"/>
      <c r="W1081" s="41"/>
      <c r="X1081" s="41"/>
      <c r="Y1081" s="41"/>
      <c r="Z1081" s="41"/>
    </row>
    <row r="1082" ht="15.75" customHeight="1">
      <c r="A1082" s="41"/>
      <c r="B1082" s="41"/>
      <c r="C1082" s="41"/>
      <c r="D1082" s="41"/>
      <c r="E1082" s="41"/>
      <c r="F1082" s="41"/>
      <c r="G1082" s="41"/>
      <c r="H1082" s="41"/>
      <c r="I1082" s="41"/>
      <c r="J1082" s="41"/>
      <c r="K1082" s="41"/>
      <c r="L1082" s="41"/>
      <c r="M1082" s="41"/>
      <c r="N1082" s="41"/>
      <c r="O1082" s="41"/>
      <c r="P1082" s="41"/>
      <c r="Q1082" s="41"/>
      <c r="R1082" s="41"/>
      <c r="S1082" s="41"/>
      <c r="T1082" s="41"/>
      <c r="U1082" s="41"/>
      <c r="V1082" s="41"/>
      <c r="W1082" s="41"/>
      <c r="X1082" s="41"/>
      <c r="Y1082" s="41"/>
      <c r="Z1082" s="41"/>
    </row>
    <row r="1083" ht="15.75" customHeight="1">
      <c r="A1083" s="41"/>
      <c r="B1083" s="41"/>
      <c r="C1083" s="41"/>
      <c r="D1083" s="41"/>
      <c r="E1083" s="41"/>
      <c r="F1083" s="41"/>
      <c r="G1083" s="41"/>
      <c r="H1083" s="41"/>
      <c r="I1083" s="41"/>
      <c r="J1083" s="41"/>
      <c r="K1083" s="41"/>
      <c r="L1083" s="41"/>
      <c r="M1083" s="41"/>
      <c r="N1083" s="41"/>
      <c r="O1083" s="41"/>
      <c r="P1083" s="41"/>
      <c r="Q1083" s="41"/>
      <c r="R1083" s="41"/>
      <c r="S1083" s="41"/>
      <c r="T1083" s="41"/>
      <c r="U1083" s="41"/>
      <c r="V1083" s="41"/>
      <c r="W1083" s="41"/>
      <c r="X1083" s="41"/>
      <c r="Y1083" s="41"/>
      <c r="Z1083" s="41"/>
    </row>
    <row r="1084" ht="15.75" customHeight="1">
      <c r="A1084" s="41"/>
      <c r="B1084" s="41"/>
      <c r="C1084" s="41"/>
      <c r="D1084" s="41"/>
      <c r="E1084" s="41"/>
      <c r="F1084" s="41"/>
      <c r="G1084" s="41"/>
      <c r="H1084" s="41"/>
      <c r="I1084" s="41"/>
      <c r="J1084" s="41"/>
      <c r="K1084" s="41"/>
      <c r="L1084" s="41"/>
      <c r="M1084" s="41"/>
      <c r="N1084" s="41"/>
      <c r="O1084" s="41"/>
      <c r="P1084" s="41"/>
      <c r="Q1084" s="41"/>
      <c r="R1084" s="41"/>
      <c r="S1084" s="41"/>
      <c r="T1084" s="41"/>
      <c r="U1084" s="41"/>
      <c r="V1084" s="41"/>
      <c r="W1084" s="41"/>
      <c r="X1084" s="41"/>
      <c r="Y1084" s="41"/>
      <c r="Z1084" s="41"/>
    </row>
    <row r="1085" ht="15.75" customHeight="1">
      <c r="A1085" s="41"/>
      <c r="B1085" s="41"/>
      <c r="C1085" s="41"/>
      <c r="D1085" s="41"/>
      <c r="E1085" s="41"/>
      <c r="F1085" s="41"/>
      <c r="G1085" s="41"/>
      <c r="H1085" s="41"/>
      <c r="I1085" s="41"/>
      <c r="J1085" s="41"/>
      <c r="K1085" s="41"/>
      <c r="L1085" s="41"/>
      <c r="M1085" s="41"/>
      <c r="N1085" s="41"/>
      <c r="O1085" s="41"/>
      <c r="P1085" s="41"/>
      <c r="Q1085" s="41"/>
      <c r="R1085" s="41"/>
      <c r="S1085" s="41"/>
      <c r="T1085" s="41"/>
      <c r="U1085" s="41"/>
      <c r="V1085" s="41"/>
      <c r="W1085" s="41"/>
      <c r="X1085" s="41"/>
      <c r="Y1085" s="41"/>
      <c r="Z1085" s="41"/>
    </row>
    <row r="1086" ht="15.75" customHeight="1">
      <c r="A1086" s="41"/>
      <c r="B1086" s="41"/>
      <c r="C1086" s="41"/>
      <c r="D1086" s="41"/>
      <c r="E1086" s="41"/>
      <c r="F1086" s="41"/>
      <c r="G1086" s="41"/>
      <c r="H1086" s="41"/>
      <c r="I1086" s="41"/>
      <c r="J1086" s="41"/>
      <c r="K1086" s="41"/>
      <c r="L1086" s="41"/>
      <c r="M1086" s="41"/>
      <c r="N1086" s="41"/>
      <c r="O1086" s="41"/>
      <c r="P1086" s="41"/>
      <c r="Q1086" s="41"/>
      <c r="R1086" s="41"/>
      <c r="S1086" s="41"/>
      <c r="T1086" s="41"/>
      <c r="U1086" s="41"/>
      <c r="V1086" s="41"/>
      <c r="W1086" s="41"/>
      <c r="X1086" s="41"/>
      <c r="Y1086" s="41"/>
      <c r="Z1086" s="41"/>
    </row>
    <row r="1087" ht="15.75" customHeight="1">
      <c r="A1087" s="41"/>
      <c r="B1087" s="41"/>
      <c r="C1087" s="41"/>
      <c r="D1087" s="41"/>
      <c r="E1087" s="41"/>
      <c r="F1087" s="41"/>
      <c r="G1087" s="41"/>
      <c r="H1087" s="41"/>
      <c r="I1087" s="41"/>
      <c r="J1087" s="41"/>
      <c r="K1087" s="41"/>
      <c r="L1087" s="41"/>
      <c r="M1087" s="41"/>
      <c r="N1087" s="41"/>
      <c r="O1087" s="41"/>
      <c r="P1087" s="41"/>
      <c r="Q1087" s="41"/>
      <c r="R1087" s="41"/>
      <c r="S1087" s="41"/>
      <c r="T1087" s="41"/>
      <c r="U1087" s="41"/>
      <c r="V1087" s="41"/>
      <c r="W1087" s="41"/>
      <c r="X1087" s="41"/>
      <c r="Y1087" s="41"/>
      <c r="Z1087" s="41"/>
    </row>
    <row r="1088" ht="15.75" customHeight="1">
      <c r="A1088" s="41"/>
      <c r="B1088" s="41"/>
      <c r="C1088" s="41"/>
      <c r="D1088" s="41"/>
      <c r="E1088" s="41"/>
      <c r="F1088" s="41"/>
      <c r="G1088" s="41"/>
      <c r="H1088" s="41"/>
      <c r="I1088" s="41"/>
      <c r="J1088" s="41"/>
      <c r="K1088" s="41"/>
      <c r="L1088" s="41"/>
      <c r="M1088" s="41"/>
      <c r="N1088" s="41"/>
      <c r="O1088" s="41"/>
      <c r="P1088" s="41"/>
      <c r="Q1088" s="41"/>
      <c r="R1088" s="41"/>
      <c r="S1088" s="41"/>
      <c r="T1088" s="41"/>
      <c r="U1088" s="41"/>
      <c r="V1088" s="41"/>
      <c r="W1088" s="41"/>
      <c r="X1088" s="41"/>
      <c r="Y1088" s="41"/>
      <c r="Z1088" s="41"/>
    </row>
    <row r="1089" ht="15.75" customHeight="1">
      <c r="A1089" s="41"/>
      <c r="B1089" s="41"/>
      <c r="C1089" s="41"/>
      <c r="D1089" s="41"/>
      <c r="E1089" s="41"/>
      <c r="F1089" s="41"/>
      <c r="G1089" s="41"/>
      <c r="H1089" s="41"/>
      <c r="I1089" s="41"/>
      <c r="J1089" s="41"/>
      <c r="K1089" s="41"/>
      <c r="L1089" s="41"/>
      <c r="M1089" s="41"/>
      <c r="N1089" s="41"/>
      <c r="O1089" s="41"/>
      <c r="P1089" s="41"/>
      <c r="Q1089" s="41"/>
      <c r="R1089" s="41"/>
      <c r="S1089" s="41"/>
      <c r="T1089" s="41"/>
      <c r="U1089" s="41"/>
      <c r="V1089" s="41"/>
      <c r="W1089" s="41"/>
      <c r="X1089" s="41"/>
      <c r="Y1089" s="41"/>
      <c r="Z1089" s="41"/>
    </row>
    <row r="1090" ht="15.75" customHeight="1">
      <c r="A1090" s="41"/>
      <c r="B1090" s="41"/>
      <c r="C1090" s="41"/>
      <c r="D1090" s="41"/>
      <c r="E1090" s="41"/>
      <c r="F1090" s="41"/>
      <c r="G1090" s="41"/>
      <c r="H1090" s="41"/>
      <c r="I1090" s="41"/>
      <c r="J1090" s="41"/>
      <c r="K1090" s="41"/>
      <c r="L1090" s="41"/>
      <c r="M1090" s="41"/>
      <c r="N1090" s="41"/>
      <c r="O1090" s="41"/>
      <c r="P1090" s="41"/>
      <c r="Q1090" s="41"/>
      <c r="R1090" s="41"/>
      <c r="S1090" s="41"/>
      <c r="T1090" s="41"/>
      <c r="U1090" s="41"/>
      <c r="V1090" s="41"/>
      <c r="W1090" s="41"/>
      <c r="X1090" s="41"/>
      <c r="Y1090" s="41"/>
      <c r="Z1090" s="41"/>
    </row>
    <row r="1091" ht="15.75" customHeight="1">
      <c r="A1091" s="41"/>
      <c r="B1091" s="41"/>
      <c r="C1091" s="41"/>
      <c r="D1091" s="41"/>
      <c r="E1091" s="41"/>
      <c r="F1091" s="41"/>
      <c r="G1091" s="41"/>
      <c r="H1091" s="41"/>
      <c r="I1091" s="41"/>
      <c r="J1091" s="41"/>
      <c r="K1091" s="41"/>
      <c r="L1091" s="41"/>
      <c r="M1091" s="41"/>
      <c r="N1091" s="41"/>
      <c r="O1091" s="41"/>
      <c r="P1091" s="41"/>
      <c r="Q1091" s="41"/>
      <c r="R1091" s="41"/>
      <c r="S1091" s="41"/>
      <c r="T1091" s="41"/>
      <c r="U1091" s="41"/>
      <c r="V1091" s="41"/>
      <c r="W1091" s="41"/>
      <c r="X1091" s="41"/>
      <c r="Y1091" s="41"/>
      <c r="Z1091" s="41"/>
    </row>
    <row r="1092" ht="15.75" customHeight="1">
      <c r="A1092" s="41"/>
      <c r="B1092" s="41"/>
      <c r="C1092" s="41"/>
      <c r="D1092" s="41"/>
      <c r="E1092" s="41"/>
      <c r="F1092" s="41"/>
      <c r="G1092" s="41"/>
      <c r="H1092" s="41"/>
      <c r="I1092" s="41"/>
      <c r="J1092" s="41"/>
      <c r="K1092" s="41"/>
      <c r="L1092" s="41"/>
      <c r="M1092" s="41"/>
      <c r="N1092" s="41"/>
      <c r="O1092" s="41"/>
      <c r="P1092" s="41"/>
      <c r="Q1092" s="41"/>
      <c r="R1092" s="41"/>
      <c r="S1092" s="41"/>
      <c r="T1092" s="41"/>
      <c r="U1092" s="41"/>
      <c r="V1092" s="41"/>
      <c r="W1092" s="41"/>
      <c r="X1092" s="41"/>
      <c r="Y1092" s="41"/>
      <c r="Z1092" s="41"/>
    </row>
    <row r="1093" ht="15.75" customHeight="1">
      <c r="A1093" s="41"/>
      <c r="B1093" s="41"/>
      <c r="C1093" s="41"/>
      <c r="D1093" s="41"/>
      <c r="E1093" s="41"/>
      <c r="F1093" s="41"/>
      <c r="G1093" s="41"/>
      <c r="H1093" s="41"/>
      <c r="I1093" s="41"/>
      <c r="J1093" s="41"/>
      <c r="K1093" s="41"/>
      <c r="L1093" s="41"/>
      <c r="M1093" s="41"/>
      <c r="N1093" s="41"/>
      <c r="O1093" s="41"/>
      <c r="P1093" s="41"/>
      <c r="Q1093" s="41"/>
      <c r="R1093" s="41"/>
      <c r="S1093" s="41"/>
      <c r="T1093" s="41"/>
      <c r="U1093" s="41"/>
      <c r="V1093" s="41"/>
      <c r="W1093" s="41"/>
      <c r="X1093" s="41"/>
      <c r="Y1093" s="41"/>
      <c r="Z1093" s="41"/>
    </row>
    <row r="1094" ht="15.75" customHeight="1">
      <c r="A1094" s="41"/>
      <c r="B1094" s="41"/>
      <c r="C1094" s="41"/>
      <c r="D1094" s="41"/>
      <c r="E1094" s="41"/>
      <c r="F1094" s="41"/>
      <c r="G1094" s="41"/>
      <c r="H1094" s="41"/>
      <c r="I1094" s="41"/>
      <c r="J1094" s="41"/>
      <c r="K1094" s="41"/>
      <c r="L1094" s="41"/>
      <c r="M1094" s="41"/>
      <c r="N1094" s="41"/>
      <c r="O1094" s="41"/>
      <c r="P1094" s="41"/>
      <c r="Q1094" s="41"/>
      <c r="R1094" s="41"/>
      <c r="S1094" s="41"/>
      <c r="T1094" s="41"/>
      <c r="U1094" s="41"/>
      <c r="V1094" s="41"/>
      <c r="W1094" s="41"/>
      <c r="X1094" s="41"/>
      <c r="Y1094" s="41"/>
      <c r="Z1094" s="41"/>
    </row>
    <row r="1095" ht="15.75" customHeight="1">
      <c r="A1095" s="41"/>
      <c r="B1095" s="41"/>
      <c r="C1095" s="41"/>
      <c r="D1095" s="41"/>
      <c r="E1095" s="41"/>
      <c r="F1095" s="41"/>
      <c r="G1095" s="41"/>
      <c r="H1095" s="41"/>
      <c r="I1095" s="41"/>
      <c r="J1095" s="41"/>
      <c r="K1095" s="41"/>
      <c r="L1095" s="41"/>
      <c r="M1095" s="41"/>
      <c r="N1095" s="41"/>
      <c r="O1095" s="41"/>
      <c r="P1095" s="41"/>
      <c r="Q1095" s="41"/>
      <c r="R1095" s="41"/>
      <c r="S1095" s="41"/>
      <c r="T1095" s="41"/>
      <c r="U1095" s="41"/>
      <c r="V1095" s="41"/>
      <c r="W1095" s="41"/>
      <c r="X1095" s="41"/>
      <c r="Y1095" s="41"/>
      <c r="Z1095" s="41"/>
    </row>
    <row r="1096" ht="15.75" customHeight="1">
      <c r="A1096" s="41"/>
      <c r="B1096" s="41"/>
      <c r="C1096" s="41"/>
      <c r="D1096" s="41"/>
      <c r="E1096" s="41"/>
      <c r="F1096" s="41"/>
      <c r="G1096" s="41"/>
      <c r="H1096" s="41"/>
      <c r="I1096" s="41"/>
      <c r="J1096" s="41"/>
      <c r="K1096" s="41"/>
      <c r="L1096" s="41"/>
      <c r="M1096" s="41"/>
      <c r="N1096" s="41"/>
      <c r="O1096" s="41"/>
      <c r="P1096" s="41"/>
      <c r="Q1096" s="41"/>
      <c r="R1096" s="41"/>
      <c r="S1096" s="41"/>
      <c r="T1096" s="41"/>
      <c r="U1096" s="41"/>
      <c r="V1096" s="41"/>
      <c r="W1096" s="41"/>
      <c r="X1096" s="41"/>
      <c r="Y1096" s="41"/>
      <c r="Z1096" s="41"/>
    </row>
    <row r="1097" ht="15.75" customHeight="1">
      <c r="A1097" s="41"/>
      <c r="B1097" s="41"/>
      <c r="C1097" s="41"/>
      <c r="D1097" s="41"/>
      <c r="E1097" s="41"/>
      <c r="F1097" s="41"/>
      <c r="G1097" s="41"/>
      <c r="H1097" s="41"/>
      <c r="I1097" s="41"/>
      <c r="J1097" s="41"/>
      <c r="K1097" s="41"/>
      <c r="L1097" s="41"/>
      <c r="M1097" s="41"/>
      <c r="N1097" s="41"/>
      <c r="O1097" s="41"/>
      <c r="P1097" s="41"/>
      <c r="Q1097" s="41"/>
      <c r="R1097" s="41"/>
      <c r="S1097" s="41"/>
      <c r="T1097" s="41"/>
      <c r="U1097" s="41"/>
      <c r="V1097" s="41"/>
      <c r="W1097" s="41"/>
      <c r="X1097" s="41"/>
      <c r="Y1097" s="41"/>
      <c r="Z1097" s="41"/>
    </row>
    <row r="1098" ht="15.75" customHeight="1">
      <c r="A1098" s="41"/>
      <c r="B1098" s="41"/>
      <c r="C1098" s="41"/>
      <c r="D1098" s="41"/>
      <c r="E1098" s="41"/>
      <c r="F1098" s="41"/>
      <c r="G1098" s="41"/>
      <c r="H1098" s="41"/>
      <c r="I1098" s="41"/>
      <c r="J1098" s="41"/>
      <c r="K1098" s="41"/>
      <c r="L1098" s="41"/>
      <c r="M1098" s="41"/>
      <c r="N1098" s="41"/>
      <c r="O1098" s="41"/>
      <c r="P1098" s="41"/>
      <c r="Q1098" s="41"/>
      <c r="R1098" s="41"/>
      <c r="S1098" s="41"/>
      <c r="T1098" s="41"/>
      <c r="U1098" s="41"/>
      <c r="V1098" s="41"/>
      <c r="W1098" s="41"/>
      <c r="X1098" s="41"/>
      <c r="Y1098" s="41"/>
      <c r="Z1098" s="41"/>
    </row>
    <row r="1099" ht="15.75" customHeight="1">
      <c r="A1099" s="41"/>
      <c r="B1099" s="41"/>
      <c r="C1099" s="41"/>
      <c r="D1099" s="41"/>
      <c r="E1099" s="41"/>
      <c r="F1099" s="41"/>
      <c r="G1099" s="41"/>
      <c r="H1099" s="41"/>
      <c r="I1099" s="41"/>
      <c r="J1099" s="41"/>
      <c r="K1099" s="41"/>
      <c r="L1099" s="41"/>
      <c r="M1099" s="41"/>
      <c r="N1099" s="41"/>
      <c r="O1099" s="41"/>
      <c r="P1099" s="41"/>
      <c r="Q1099" s="41"/>
      <c r="R1099" s="41"/>
      <c r="S1099" s="41"/>
      <c r="T1099" s="41"/>
      <c r="U1099" s="41"/>
      <c r="V1099" s="41"/>
      <c r="W1099" s="41"/>
      <c r="X1099" s="41"/>
      <c r="Y1099" s="41"/>
      <c r="Z1099" s="41"/>
    </row>
    <row r="1100" ht="15.75" customHeight="1">
      <c r="A1100" s="41"/>
      <c r="B1100" s="41"/>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row>
    <row r="1101" ht="15.75" customHeight="1">
      <c r="A1101" s="41"/>
      <c r="B1101" s="41"/>
      <c r="C1101" s="41"/>
      <c r="D1101" s="41"/>
      <c r="E1101" s="41"/>
      <c r="F1101" s="41"/>
      <c r="G1101" s="41"/>
      <c r="H1101" s="41"/>
      <c r="I1101" s="41"/>
      <c r="J1101" s="41"/>
      <c r="K1101" s="41"/>
      <c r="L1101" s="41"/>
      <c r="M1101" s="41"/>
      <c r="N1101" s="41"/>
      <c r="O1101" s="41"/>
      <c r="P1101" s="41"/>
      <c r="Q1101" s="41"/>
      <c r="R1101" s="41"/>
      <c r="S1101" s="41"/>
      <c r="T1101" s="41"/>
      <c r="U1101" s="41"/>
      <c r="V1101" s="41"/>
      <c r="W1101" s="41"/>
      <c r="X1101" s="41"/>
      <c r="Y1101" s="41"/>
      <c r="Z1101" s="41"/>
    </row>
    <row r="1102" ht="15.75" customHeight="1">
      <c r="A1102" s="41"/>
      <c r="B1102" s="41"/>
      <c r="C1102" s="41"/>
      <c r="D1102" s="41"/>
      <c r="E1102" s="41"/>
      <c r="F1102" s="41"/>
      <c r="G1102" s="41"/>
      <c r="H1102" s="41"/>
      <c r="I1102" s="41"/>
      <c r="J1102" s="41"/>
      <c r="K1102" s="41"/>
      <c r="L1102" s="41"/>
      <c r="M1102" s="41"/>
      <c r="N1102" s="41"/>
      <c r="O1102" s="41"/>
      <c r="P1102" s="41"/>
      <c r="Q1102" s="41"/>
      <c r="R1102" s="41"/>
      <c r="S1102" s="41"/>
      <c r="T1102" s="41"/>
      <c r="U1102" s="41"/>
      <c r="V1102" s="41"/>
      <c r="W1102" s="41"/>
      <c r="X1102" s="41"/>
      <c r="Y1102" s="41"/>
      <c r="Z1102" s="41"/>
    </row>
    <row r="1103" ht="15.75" customHeight="1">
      <c r="A1103" s="41"/>
      <c r="B1103" s="41"/>
      <c r="C1103" s="41"/>
      <c r="D1103" s="41"/>
      <c r="E1103" s="41"/>
      <c r="F1103" s="41"/>
      <c r="G1103" s="41"/>
      <c r="H1103" s="41"/>
      <c r="I1103" s="41"/>
      <c r="J1103" s="41"/>
      <c r="K1103" s="41"/>
      <c r="L1103" s="41"/>
      <c r="M1103" s="41"/>
      <c r="N1103" s="41"/>
      <c r="O1103" s="41"/>
      <c r="P1103" s="41"/>
      <c r="Q1103" s="41"/>
      <c r="R1103" s="41"/>
      <c r="S1103" s="41"/>
      <c r="T1103" s="41"/>
      <c r="U1103" s="41"/>
      <c r="V1103" s="41"/>
      <c r="W1103" s="41"/>
      <c r="X1103" s="41"/>
      <c r="Y1103" s="41"/>
      <c r="Z1103" s="41"/>
    </row>
    <row r="1104" ht="15.75" customHeight="1">
      <c r="A1104" s="41"/>
      <c r="B1104" s="41"/>
      <c r="C1104" s="41"/>
      <c r="D1104" s="41"/>
      <c r="E1104" s="41"/>
      <c r="F1104" s="41"/>
      <c r="G1104" s="41"/>
      <c r="H1104" s="41"/>
      <c r="I1104" s="41"/>
      <c r="J1104" s="41"/>
      <c r="K1104" s="41"/>
      <c r="L1104" s="41"/>
      <c r="M1104" s="41"/>
      <c r="N1104" s="41"/>
      <c r="O1104" s="41"/>
      <c r="P1104" s="41"/>
      <c r="Q1104" s="41"/>
      <c r="R1104" s="41"/>
      <c r="S1104" s="41"/>
      <c r="T1104" s="41"/>
      <c r="U1104" s="41"/>
      <c r="V1104" s="41"/>
      <c r="W1104" s="41"/>
      <c r="X1104" s="41"/>
      <c r="Y1104" s="41"/>
      <c r="Z1104" s="41"/>
    </row>
    <row r="1105" ht="15.75" customHeight="1">
      <c r="A1105" s="41"/>
      <c r="B1105" s="41"/>
      <c r="C1105" s="41"/>
      <c r="D1105" s="41"/>
      <c r="E1105" s="41"/>
      <c r="F1105" s="41"/>
      <c r="G1105" s="41"/>
      <c r="H1105" s="41"/>
      <c r="I1105" s="41"/>
      <c r="J1105" s="41"/>
      <c r="K1105" s="41"/>
      <c r="L1105" s="41"/>
      <c r="M1105" s="41"/>
      <c r="N1105" s="41"/>
      <c r="O1105" s="41"/>
      <c r="P1105" s="41"/>
      <c r="Q1105" s="41"/>
      <c r="R1105" s="41"/>
      <c r="S1105" s="41"/>
      <c r="T1105" s="41"/>
      <c r="U1105" s="41"/>
      <c r="V1105" s="41"/>
      <c r="W1105" s="41"/>
      <c r="X1105" s="41"/>
      <c r="Y1105" s="41"/>
      <c r="Z1105" s="41"/>
    </row>
    <row r="1106" ht="15.75" customHeight="1">
      <c r="A1106" s="41"/>
      <c r="B1106" s="41"/>
      <c r="C1106" s="41"/>
      <c r="D1106" s="41"/>
      <c r="E1106" s="41"/>
      <c r="F1106" s="41"/>
      <c r="G1106" s="41"/>
      <c r="H1106" s="41"/>
      <c r="I1106" s="41"/>
      <c r="J1106" s="41"/>
      <c r="K1106" s="41"/>
      <c r="L1106" s="41"/>
      <c r="M1106" s="41"/>
      <c r="N1106" s="41"/>
      <c r="O1106" s="41"/>
      <c r="P1106" s="41"/>
      <c r="Q1106" s="41"/>
      <c r="R1106" s="41"/>
      <c r="S1106" s="41"/>
      <c r="T1106" s="41"/>
      <c r="U1106" s="41"/>
      <c r="V1106" s="41"/>
      <c r="W1106" s="41"/>
      <c r="X1106" s="41"/>
      <c r="Y1106" s="41"/>
      <c r="Z1106" s="41"/>
    </row>
    <row r="1107" ht="15.75" customHeight="1">
      <c r="A1107" s="41"/>
      <c r="B1107" s="41"/>
      <c r="C1107" s="41"/>
      <c r="D1107" s="41"/>
      <c r="E1107" s="41"/>
      <c r="F1107" s="41"/>
      <c r="G1107" s="41"/>
      <c r="H1107" s="41"/>
      <c r="I1107" s="41"/>
      <c r="J1107" s="41"/>
      <c r="K1107" s="41"/>
      <c r="L1107" s="41"/>
      <c r="M1107" s="41"/>
      <c r="N1107" s="41"/>
      <c r="O1107" s="41"/>
      <c r="P1107" s="41"/>
      <c r="Q1107" s="41"/>
      <c r="R1107" s="41"/>
      <c r="S1107" s="41"/>
      <c r="T1107" s="41"/>
      <c r="U1107" s="41"/>
      <c r="V1107" s="41"/>
      <c r="W1107" s="41"/>
      <c r="X1107" s="41"/>
      <c r="Y1107" s="41"/>
      <c r="Z1107" s="41"/>
    </row>
    <row r="1108" ht="15.75" customHeight="1">
      <c r="A1108" s="41"/>
      <c r="B1108" s="41"/>
      <c r="C1108" s="41"/>
      <c r="D1108" s="41"/>
      <c r="E1108" s="41"/>
      <c r="F1108" s="41"/>
      <c r="G1108" s="41"/>
      <c r="H1108" s="41"/>
      <c r="I1108" s="41"/>
      <c r="J1108" s="41"/>
      <c r="K1108" s="41"/>
      <c r="L1108" s="41"/>
      <c r="M1108" s="41"/>
      <c r="N1108" s="41"/>
      <c r="O1108" s="41"/>
      <c r="P1108" s="41"/>
      <c r="Q1108" s="41"/>
      <c r="R1108" s="41"/>
      <c r="S1108" s="41"/>
      <c r="T1108" s="41"/>
      <c r="U1108" s="41"/>
      <c r="V1108" s="41"/>
      <c r="W1108" s="41"/>
      <c r="X1108" s="41"/>
      <c r="Y1108" s="41"/>
      <c r="Z1108" s="41"/>
    </row>
    <row r="1109" ht="15.75" customHeight="1">
      <c r="A1109" s="41"/>
      <c r="B1109" s="41"/>
      <c r="C1109" s="41"/>
      <c r="D1109" s="41"/>
      <c r="E1109" s="41"/>
      <c r="F1109" s="41"/>
      <c r="G1109" s="41"/>
      <c r="H1109" s="41"/>
      <c r="I1109" s="41"/>
      <c r="J1109" s="41"/>
      <c r="K1109" s="41"/>
      <c r="L1109" s="41"/>
      <c r="M1109" s="41"/>
      <c r="N1109" s="41"/>
      <c r="O1109" s="41"/>
      <c r="P1109" s="41"/>
      <c r="Q1109" s="41"/>
      <c r="R1109" s="41"/>
      <c r="S1109" s="41"/>
      <c r="T1109" s="41"/>
      <c r="U1109" s="41"/>
      <c r="V1109" s="41"/>
      <c r="W1109" s="41"/>
      <c r="X1109" s="41"/>
      <c r="Y1109" s="41"/>
      <c r="Z1109" s="41"/>
    </row>
    <row r="1110" ht="15.75" customHeight="1">
      <c r="A1110" s="41"/>
      <c r="B1110" s="41"/>
      <c r="C1110" s="41"/>
      <c r="D1110" s="41"/>
      <c r="E1110" s="41"/>
      <c r="F1110" s="41"/>
      <c r="G1110" s="41"/>
      <c r="H1110" s="41"/>
      <c r="I1110" s="41"/>
      <c r="J1110" s="41"/>
      <c r="K1110" s="41"/>
      <c r="L1110" s="41"/>
      <c r="M1110" s="41"/>
      <c r="N1110" s="41"/>
      <c r="O1110" s="41"/>
      <c r="P1110" s="41"/>
      <c r="Q1110" s="41"/>
      <c r="R1110" s="41"/>
      <c r="S1110" s="41"/>
      <c r="T1110" s="41"/>
      <c r="U1110" s="41"/>
      <c r="V1110" s="41"/>
      <c r="W1110" s="41"/>
      <c r="X1110" s="41"/>
      <c r="Y1110" s="41"/>
      <c r="Z1110" s="41"/>
    </row>
    <row r="1111" ht="15.75" customHeight="1">
      <c r="A1111" s="41"/>
      <c r="B1111" s="41"/>
      <c r="C1111" s="41"/>
      <c r="D1111" s="41"/>
      <c r="E1111" s="41"/>
      <c r="F1111" s="41"/>
      <c r="G1111" s="41"/>
      <c r="H1111" s="41"/>
      <c r="I1111" s="41"/>
      <c r="J1111" s="41"/>
      <c r="K1111" s="41"/>
      <c r="L1111" s="41"/>
      <c r="M1111" s="41"/>
      <c r="N1111" s="41"/>
      <c r="O1111" s="41"/>
      <c r="P1111" s="41"/>
      <c r="Q1111" s="41"/>
      <c r="R1111" s="41"/>
      <c r="S1111" s="41"/>
      <c r="T1111" s="41"/>
      <c r="U1111" s="41"/>
      <c r="V1111" s="41"/>
      <c r="W1111" s="41"/>
      <c r="X1111" s="41"/>
      <c r="Y1111" s="41"/>
      <c r="Z1111" s="41"/>
    </row>
    <row r="1112" ht="15.75" customHeight="1">
      <c r="A1112" s="41"/>
      <c r="B1112" s="41"/>
      <c r="C1112" s="41"/>
      <c r="D1112" s="41"/>
      <c r="E1112" s="41"/>
      <c r="F1112" s="41"/>
      <c r="G1112" s="41"/>
      <c r="H1112" s="41"/>
      <c r="I1112" s="41"/>
      <c r="J1112" s="41"/>
      <c r="K1112" s="41"/>
      <c r="L1112" s="41"/>
      <c r="M1112" s="41"/>
      <c r="N1112" s="41"/>
      <c r="O1112" s="41"/>
      <c r="P1112" s="41"/>
      <c r="Q1112" s="41"/>
      <c r="R1112" s="41"/>
      <c r="S1112" s="41"/>
      <c r="T1112" s="41"/>
      <c r="U1112" s="41"/>
      <c r="V1112" s="41"/>
      <c r="W1112" s="41"/>
      <c r="X1112" s="41"/>
      <c r="Y1112" s="41"/>
      <c r="Z1112" s="41"/>
    </row>
    <row r="1113" ht="15.75" customHeight="1">
      <c r="A1113" s="41"/>
      <c r="B1113" s="41"/>
      <c r="C1113" s="41"/>
      <c r="D1113" s="41"/>
      <c r="E1113" s="41"/>
      <c r="F1113" s="41"/>
      <c r="G1113" s="41"/>
      <c r="H1113" s="41"/>
      <c r="I1113" s="41"/>
      <c r="J1113" s="41"/>
      <c r="K1113" s="41"/>
      <c r="L1113" s="41"/>
      <c r="M1113" s="41"/>
      <c r="N1113" s="41"/>
      <c r="O1113" s="41"/>
      <c r="P1113" s="41"/>
      <c r="Q1113" s="41"/>
      <c r="R1113" s="41"/>
      <c r="S1113" s="41"/>
      <c r="T1113" s="41"/>
      <c r="U1113" s="41"/>
      <c r="V1113" s="41"/>
      <c r="W1113" s="41"/>
      <c r="X1113" s="41"/>
      <c r="Y1113" s="41"/>
      <c r="Z1113" s="41"/>
    </row>
    <row r="1114" ht="15.75" customHeight="1">
      <c r="A1114" s="41"/>
      <c r="B1114" s="41"/>
      <c r="C1114" s="41"/>
      <c r="D1114" s="41"/>
      <c r="E1114" s="41"/>
      <c r="F1114" s="41"/>
      <c r="G1114" s="41"/>
      <c r="H1114" s="41"/>
      <c r="I1114" s="41"/>
      <c r="J1114" s="41"/>
      <c r="K1114" s="41"/>
      <c r="L1114" s="41"/>
      <c r="M1114" s="41"/>
      <c r="N1114" s="41"/>
      <c r="O1114" s="41"/>
      <c r="P1114" s="41"/>
      <c r="Q1114" s="41"/>
      <c r="R1114" s="41"/>
      <c r="S1114" s="41"/>
      <c r="T1114" s="41"/>
      <c r="U1114" s="41"/>
      <c r="V1114" s="41"/>
      <c r="W1114" s="41"/>
      <c r="X1114" s="41"/>
      <c r="Y1114" s="41"/>
      <c r="Z1114" s="41"/>
    </row>
    <row r="1115" ht="15.75" customHeight="1">
      <c r="A1115" s="41"/>
      <c r="B1115" s="41"/>
      <c r="C1115" s="41"/>
      <c r="D1115" s="41"/>
      <c r="E1115" s="41"/>
      <c r="F1115" s="41"/>
      <c r="G1115" s="41"/>
      <c r="H1115" s="41"/>
      <c r="I1115" s="41"/>
      <c r="J1115" s="41"/>
      <c r="K1115" s="41"/>
      <c r="L1115" s="41"/>
      <c r="M1115" s="41"/>
      <c r="N1115" s="41"/>
      <c r="O1115" s="41"/>
      <c r="P1115" s="41"/>
      <c r="Q1115" s="41"/>
      <c r="R1115" s="41"/>
      <c r="S1115" s="41"/>
      <c r="T1115" s="41"/>
      <c r="U1115" s="41"/>
      <c r="V1115" s="41"/>
      <c r="W1115" s="41"/>
      <c r="X1115" s="41"/>
      <c r="Y1115" s="41"/>
      <c r="Z1115" s="41"/>
    </row>
    <row r="1116" ht="15.75" customHeight="1">
      <c r="A1116" s="41"/>
      <c r="B1116" s="41"/>
      <c r="C1116" s="41"/>
      <c r="D1116" s="41"/>
      <c r="E1116" s="41"/>
      <c r="F1116" s="41"/>
      <c r="G1116" s="41"/>
      <c r="H1116" s="41"/>
      <c r="I1116" s="41"/>
      <c r="J1116" s="41"/>
      <c r="K1116" s="41"/>
      <c r="L1116" s="41"/>
      <c r="M1116" s="41"/>
      <c r="N1116" s="41"/>
      <c r="O1116" s="41"/>
      <c r="P1116" s="41"/>
      <c r="Q1116" s="41"/>
      <c r="R1116" s="41"/>
      <c r="S1116" s="41"/>
      <c r="T1116" s="41"/>
      <c r="U1116" s="41"/>
      <c r="V1116" s="41"/>
      <c r="W1116" s="41"/>
      <c r="X1116" s="41"/>
      <c r="Y1116" s="41"/>
      <c r="Z1116" s="41"/>
    </row>
    <row r="1117" ht="15.75" customHeight="1">
      <c r="A1117" s="41"/>
      <c r="B1117" s="41"/>
      <c r="C1117" s="41"/>
      <c r="D1117" s="41"/>
      <c r="E1117" s="41"/>
      <c r="F1117" s="41"/>
      <c r="G1117" s="41"/>
      <c r="H1117" s="41"/>
      <c r="I1117" s="41"/>
      <c r="J1117" s="41"/>
      <c r="K1117" s="41"/>
      <c r="L1117" s="41"/>
      <c r="M1117" s="41"/>
      <c r="N1117" s="41"/>
      <c r="O1117" s="41"/>
      <c r="P1117" s="41"/>
      <c r="Q1117" s="41"/>
      <c r="R1117" s="41"/>
      <c r="S1117" s="41"/>
      <c r="T1117" s="41"/>
      <c r="U1117" s="41"/>
      <c r="V1117" s="41"/>
      <c r="W1117" s="41"/>
      <c r="X1117" s="41"/>
      <c r="Y1117" s="41"/>
      <c r="Z1117" s="41"/>
    </row>
    <row r="1118" ht="15.75" customHeight="1">
      <c r="A1118" s="41"/>
      <c r="B1118" s="41"/>
      <c r="C1118" s="41"/>
      <c r="D1118" s="41"/>
      <c r="E1118" s="41"/>
      <c r="F1118" s="41"/>
      <c r="G1118" s="41"/>
      <c r="H1118" s="41"/>
      <c r="I1118" s="41"/>
      <c r="J1118" s="41"/>
      <c r="K1118" s="41"/>
      <c r="L1118" s="41"/>
      <c r="M1118" s="41"/>
      <c r="N1118" s="41"/>
      <c r="O1118" s="41"/>
      <c r="P1118" s="41"/>
      <c r="Q1118" s="41"/>
      <c r="R1118" s="41"/>
      <c r="S1118" s="41"/>
      <c r="T1118" s="41"/>
      <c r="U1118" s="41"/>
      <c r="V1118" s="41"/>
      <c r="W1118" s="41"/>
      <c r="X1118" s="41"/>
      <c r="Y1118" s="41"/>
      <c r="Z1118" s="41"/>
    </row>
    <row r="1119" ht="15.75" customHeight="1">
      <c r="A1119" s="41"/>
      <c r="B1119" s="41"/>
      <c r="C1119" s="41"/>
      <c r="D1119" s="41"/>
      <c r="E1119" s="41"/>
      <c r="F1119" s="41"/>
      <c r="G1119" s="41"/>
      <c r="H1119" s="41"/>
      <c r="I1119" s="41"/>
      <c r="J1119" s="41"/>
      <c r="K1119" s="41"/>
      <c r="L1119" s="41"/>
      <c r="M1119" s="41"/>
      <c r="N1119" s="41"/>
      <c r="O1119" s="41"/>
      <c r="P1119" s="41"/>
      <c r="Q1119" s="41"/>
      <c r="R1119" s="41"/>
      <c r="S1119" s="41"/>
      <c r="T1119" s="41"/>
      <c r="U1119" s="41"/>
      <c r="V1119" s="41"/>
      <c r="W1119" s="41"/>
      <c r="X1119" s="41"/>
      <c r="Y1119" s="41"/>
      <c r="Z1119" s="41"/>
    </row>
    <row r="1120" ht="15.75" customHeight="1">
      <c r="A1120" s="41"/>
      <c r="B1120" s="41"/>
      <c r="C1120" s="41"/>
      <c r="D1120" s="41"/>
      <c r="E1120" s="41"/>
      <c r="F1120" s="41"/>
      <c r="G1120" s="41"/>
      <c r="H1120" s="41"/>
      <c r="I1120" s="41"/>
      <c r="J1120" s="41"/>
      <c r="K1120" s="41"/>
      <c r="L1120" s="41"/>
      <c r="M1120" s="41"/>
      <c r="N1120" s="41"/>
      <c r="O1120" s="41"/>
      <c r="P1120" s="41"/>
      <c r="Q1120" s="41"/>
      <c r="R1120" s="41"/>
      <c r="S1120" s="41"/>
      <c r="T1120" s="41"/>
      <c r="U1120" s="41"/>
      <c r="V1120" s="41"/>
      <c r="W1120" s="41"/>
      <c r="X1120" s="41"/>
      <c r="Y1120" s="41"/>
      <c r="Z1120" s="41"/>
    </row>
    <row r="1121" ht="15.75" customHeight="1">
      <c r="A1121" s="41"/>
      <c r="B1121" s="41"/>
      <c r="C1121" s="41"/>
      <c r="D1121" s="41"/>
      <c r="E1121" s="41"/>
      <c r="F1121" s="41"/>
      <c r="G1121" s="41"/>
      <c r="H1121" s="41"/>
      <c r="I1121" s="41"/>
      <c r="J1121" s="41"/>
      <c r="K1121" s="41"/>
      <c r="L1121" s="41"/>
      <c r="M1121" s="41"/>
      <c r="N1121" s="41"/>
      <c r="O1121" s="41"/>
      <c r="P1121" s="41"/>
      <c r="Q1121" s="41"/>
      <c r="R1121" s="41"/>
      <c r="S1121" s="41"/>
      <c r="T1121" s="41"/>
      <c r="U1121" s="41"/>
      <c r="V1121" s="41"/>
      <c r="W1121" s="41"/>
      <c r="X1121" s="41"/>
      <c r="Y1121" s="41"/>
      <c r="Z1121" s="41"/>
    </row>
    <row r="1122" ht="15.75" customHeight="1">
      <c r="A1122" s="41"/>
      <c r="B1122" s="41"/>
      <c r="C1122" s="41"/>
      <c r="D1122" s="41"/>
      <c r="E1122" s="41"/>
      <c r="F1122" s="41"/>
      <c r="G1122" s="41"/>
      <c r="H1122" s="41"/>
      <c r="I1122" s="41"/>
      <c r="J1122" s="41"/>
      <c r="K1122" s="41"/>
      <c r="L1122" s="41"/>
      <c r="M1122" s="41"/>
      <c r="N1122" s="41"/>
      <c r="O1122" s="41"/>
      <c r="P1122" s="41"/>
      <c r="Q1122" s="41"/>
      <c r="R1122" s="41"/>
      <c r="S1122" s="41"/>
      <c r="T1122" s="41"/>
      <c r="U1122" s="41"/>
      <c r="V1122" s="41"/>
      <c r="W1122" s="41"/>
      <c r="X1122" s="41"/>
      <c r="Y1122" s="41"/>
      <c r="Z1122" s="41"/>
    </row>
    <row r="1123" ht="15.75" customHeight="1">
      <c r="A1123" s="41"/>
      <c r="B1123" s="41"/>
      <c r="C1123" s="41"/>
      <c r="D1123" s="41"/>
      <c r="E1123" s="41"/>
      <c r="F1123" s="41"/>
      <c r="G1123" s="41"/>
      <c r="H1123" s="41"/>
      <c r="I1123" s="41"/>
      <c r="J1123" s="41"/>
      <c r="K1123" s="41"/>
      <c r="L1123" s="41"/>
      <c r="M1123" s="41"/>
      <c r="N1123" s="41"/>
      <c r="O1123" s="41"/>
      <c r="P1123" s="41"/>
      <c r="Q1123" s="41"/>
      <c r="R1123" s="41"/>
      <c r="S1123" s="41"/>
      <c r="T1123" s="41"/>
      <c r="U1123" s="41"/>
      <c r="V1123" s="41"/>
      <c r="W1123" s="41"/>
      <c r="X1123" s="41"/>
      <c r="Y1123" s="41"/>
      <c r="Z1123" s="41"/>
    </row>
    <row r="1124" ht="15.75" customHeight="1">
      <c r="A1124" s="41"/>
      <c r="B1124" s="41"/>
      <c r="C1124" s="41"/>
      <c r="D1124" s="41"/>
      <c r="E1124" s="41"/>
      <c r="F1124" s="41"/>
      <c r="G1124" s="41"/>
      <c r="H1124" s="41"/>
      <c r="I1124" s="41"/>
      <c r="J1124" s="41"/>
      <c r="K1124" s="41"/>
      <c r="L1124" s="41"/>
      <c r="M1124" s="41"/>
      <c r="N1124" s="41"/>
      <c r="O1124" s="41"/>
      <c r="P1124" s="41"/>
      <c r="Q1124" s="41"/>
      <c r="R1124" s="41"/>
      <c r="S1124" s="41"/>
      <c r="T1124" s="41"/>
      <c r="U1124" s="41"/>
      <c r="V1124" s="41"/>
      <c r="W1124" s="41"/>
      <c r="X1124" s="41"/>
      <c r="Y1124" s="41"/>
      <c r="Z1124" s="41"/>
    </row>
    <row r="1125" ht="15.75" customHeight="1">
      <c r="A1125" s="41"/>
      <c r="B1125" s="41"/>
      <c r="C1125" s="41"/>
      <c r="D1125" s="41"/>
      <c r="E1125" s="41"/>
      <c r="F1125" s="41"/>
      <c r="G1125" s="41"/>
      <c r="H1125" s="41"/>
      <c r="I1125" s="41"/>
      <c r="J1125" s="41"/>
      <c r="K1125" s="41"/>
      <c r="L1125" s="41"/>
      <c r="M1125" s="41"/>
      <c r="N1125" s="41"/>
      <c r="O1125" s="41"/>
      <c r="P1125" s="41"/>
      <c r="Q1125" s="41"/>
      <c r="R1125" s="41"/>
      <c r="S1125" s="41"/>
      <c r="T1125" s="41"/>
      <c r="U1125" s="41"/>
      <c r="V1125" s="41"/>
      <c r="W1125" s="41"/>
      <c r="X1125" s="41"/>
      <c r="Y1125" s="41"/>
      <c r="Z1125" s="41"/>
    </row>
    <row r="1126" ht="15.75" customHeight="1">
      <c r="A1126" s="41"/>
      <c r="B1126" s="41"/>
      <c r="C1126" s="41"/>
      <c r="D1126" s="41"/>
      <c r="E1126" s="41"/>
      <c r="F1126" s="41"/>
      <c r="G1126" s="41"/>
      <c r="H1126" s="41"/>
      <c r="I1126" s="41"/>
      <c r="J1126" s="41"/>
      <c r="K1126" s="41"/>
      <c r="L1126" s="41"/>
      <c r="M1126" s="41"/>
      <c r="N1126" s="41"/>
      <c r="O1126" s="41"/>
      <c r="P1126" s="41"/>
      <c r="Q1126" s="41"/>
      <c r="R1126" s="41"/>
      <c r="S1126" s="41"/>
      <c r="T1126" s="41"/>
      <c r="U1126" s="41"/>
      <c r="V1126" s="41"/>
      <c r="W1126" s="41"/>
      <c r="X1126" s="41"/>
      <c r="Y1126" s="41"/>
      <c r="Z1126" s="41"/>
    </row>
    <row r="1127" ht="15.75" customHeight="1">
      <c r="A1127" s="41"/>
      <c r="B1127" s="41"/>
      <c r="C1127" s="41"/>
      <c r="D1127" s="41"/>
      <c r="E1127" s="41"/>
      <c r="F1127" s="41"/>
      <c r="G1127" s="41"/>
      <c r="H1127" s="41"/>
      <c r="I1127" s="41"/>
      <c r="J1127" s="41"/>
      <c r="K1127" s="41"/>
      <c r="L1127" s="41"/>
      <c r="M1127" s="41"/>
      <c r="N1127" s="41"/>
      <c r="O1127" s="41"/>
      <c r="P1127" s="41"/>
      <c r="Q1127" s="41"/>
      <c r="R1127" s="41"/>
      <c r="S1127" s="41"/>
      <c r="T1127" s="41"/>
      <c r="U1127" s="41"/>
      <c r="V1127" s="41"/>
      <c r="W1127" s="41"/>
      <c r="X1127" s="41"/>
      <c r="Y1127" s="41"/>
      <c r="Z1127" s="41"/>
    </row>
    <row r="1128" ht="15.75" customHeight="1">
      <c r="A1128" s="41"/>
      <c r="B1128" s="41"/>
      <c r="C1128" s="41"/>
      <c r="D1128" s="41"/>
      <c r="E1128" s="41"/>
      <c r="F1128" s="41"/>
      <c r="G1128" s="41"/>
      <c r="H1128" s="41"/>
      <c r="I1128" s="41"/>
      <c r="J1128" s="41"/>
      <c r="K1128" s="41"/>
      <c r="L1128" s="41"/>
      <c r="M1128" s="41"/>
      <c r="N1128" s="41"/>
      <c r="O1128" s="41"/>
      <c r="P1128" s="41"/>
      <c r="Q1128" s="41"/>
      <c r="R1128" s="41"/>
      <c r="S1128" s="41"/>
      <c r="T1128" s="41"/>
      <c r="U1128" s="41"/>
      <c r="V1128" s="41"/>
      <c r="W1128" s="41"/>
      <c r="X1128" s="41"/>
      <c r="Y1128" s="41"/>
      <c r="Z1128" s="41"/>
    </row>
    <row r="1129" ht="15.75" customHeight="1">
      <c r="A1129" s="41"/>
      <c r="B1129" s="41"/>
      <c r="C1129" s="41"/>
      <c r="D1129" s="41"/>
      <c r="E1129" s="41"/>
      <c r="F1129" s="41"/>
      <c r="G1129" s="41"/>
      <c r="H1129" s="41"/>
      <c r="I1129" s="41"/>
      <c r="J1129" s="41"/>
      <c r="K1129" s="41"/>
      <c r="L1129" s="41"/>
      <c r="M1129" s="41"/>
      <c r="N1129" s="41"/>
      <c r="O1129" s="41"/>
      <c r="P1129" s="41"/>
      <c r="Q1129" s="41"/>
      <c r="R1129" s="41"/>
      <c r="S1129" s="41"/>
      <c r="T1129" s="41"/>
      <c r="U1129" s="41"/>
      <c r="V1129" s="41"/>
      <c r="W1129" s="41"/>
      <c r="X1129" s="41"/>
      <c r="Y1129" s="41"/>
      <c r="Z1129" s="41"/>
    </row>
    <row r="1130" ht="15.75" customHeight="1">
      <c r="A1130" s="41"/>
      <c r="B1130" s="41"/>
      <c r="C1130" s="41"/>
      <c r="D1130" s="41"/>
      <c r="E1130" s="41"/>
      <c r="F1130" s="41"/>
      <c r="G1130" s="41"/>
      <c r="H1130" s="41"/>
      <c r="I1130" s="41"/>
      <c r="J1130" s="41"/>
      <c r="K1130" s="41"/>
      <c r="L1130" s="41"/>
      <c r="M1130" s="41"/>
      <c r="N1130" s="41"/>
      <c r="O1130" s="41"/>
      <c r="P1130" s="41"/>
      <c r="Q1130" s="41"/>
      <c r="R1130" s="41"/>
      <c r="S1130" s="41"/>
      <c r="T1130" s="41"/>
      <c r="U1130" s="41"/>
      <c r="V1130" s="41"/>
      <c r="W1130" s="41"/>
      <c r="X1130" s="41"/>
      <c r="Y1130" s="41"/>
      <c r="Z1130" s="41"/>
    </row>
    <row r="1131" ht="15.75" customHeight="1">
      <c r="A1131" s="41"/>
      <c r="B1131" s="41"/>
      <c r="C1131" s="41"/>
      <c r="D1131" s="41"/>
      <c r="E1131" s="41"/>
      <c r="F1131" s="41"/>
      <c r="G1131" s="41"/>
      <c r="H1131" s="41"/>
      <c r="I1131" s="41"/>
      <c r="J1131" s="41"/>
      <c r="K1131" s="41"/>
      <c r="L1131" s="41"/>
      <c r="M1131" s="41"/>
      <c r="N1131" s="41"/>
      <c r="O1131" s="41"/>
      <c r="P1131" s="41"/>
      <c r="Q1131" s="41"/>
      <c r="R1131" s="41"/>
      <c r="S1131" s="41"/>
      <c r="T1131" s="41"/>
      <c r="U1131" s="41"/>
      <c r="V1131" s="41"/>
      <c r="W1131" s="41"/>
      <c r="X1131" s="41"/>
      <c r="Y1131" s="41"/>
      <c r="Z1131" s="41"/>
    </row>
    <row r="1132" ht="15.75" customHeight="1">
      <c r="A1132" s="41"/>
      <c r="B1132" s="41"/>
      <c r="C1132" s="41"/>
      <c r="D1132" s="41"/>
      <c r="E1132" s="41"/>
      <c r="F1132" s="41"/>
      <c r="G1132" s="41"/>
      <c r="H1132" s="41"/>
      <c r="I1132" s="41"/>
      <c r="J1132" s="41"/>
      <c r="K1132" s="41"/>
      <c r="L1132" s="41"/>
      <c r="M1132" s="41"/>
      <c r="N1132" s="41"/>
      <c r="O1132" s="41"/>
      <c r="P1132" s="41"/>
      <c r="Q1132" s="41"/>
      <c r="R1132" s="41"/>
      <c r="S1132" s="41"/>
      <c r="T1132" s="41"/>
      <c r="U1132" s="41"/>
      <c r="V1132" s="41"/>
      <c r="W1132" s="41"/>
      <c r="X1132" s="41"/>
      <c r="Y1132" s="41"/>
      <c r="Z1132" s="41"/>
    </row>
    <row r="1133" ht="15.75" customHeight="1">
      <c r="A1133" s="41"/>
      <c r="B1133" s="41"/>
      <c r="C1133" s="41"/>
      <c r="D1133" s="41"/>
      <c r="E1133" s="41"/>
      <c r="F1133" s="41"/>
      <c r="G1133" s="41"/>
      <c r="H1133" s="41"/>
      <c r="I1133" s="41"/>
      <c r="J1133" s="41"/>
      <c r="K1133" s="41"/>
      <c r="L1133" s="41"/>
      <c r="M1133" s="41"/>
      <c r="N1133" s="41"/>
      <c r="O1133" s="41"/>
      <c r="P1133" s="41"/>
      <c r="Q1133" s="41"/>
      <c r="R1133" s="41"/>
      <c r="S1133" s="41"/>
      <c r="T1133" s="41"/>
      <c r="U1133" s="41"/>
      <c r="V1133" s="41"/>
      <c r="W1133" s="41"/>
      <c r="X1133" s="41"/>
      <c r="Y1133" s="41"/>
      <c r="Z1133" s="41"/>
    </row>
    <row r="1134" ht="15.75" customHeight="1">
      <c r="A1134" s="41"/>
      <c r="B1134" s="41"/>
      <c r="C1134" s="41"/>
      <c r="D1134" s="41"/>
      <c r="E1134" s="41"/>
      <c r="F1134" s="41"/>
      <c r="G1134" s="41"/>
      <c r="H1134" s="41"/>
      <c r="I1134" s="41"/>
      <c r="J1134" s="41"/>
      <c r="K1134" s="41"/>
      <c r="L1134" s="41"/>
      <c r="M1134" s="41"/>
      <c r="N1134" s="41"/>
      <c r="O1134" s="41"/>
      <c r="P1134" s="41"/>
      <c r="Q1134" s="41"/>
      <c r="R1134" s="41"/>
      <c r="S1134" s="41"/>
      <c r="T1134" s="41"/>
      <c r="U1134" s="41"/>
      <c r="V1134" s="41"/>
      <c r="W1134" s="41"/>
      <c r="X1134" s="41"/>
      <c r="Y1134" s="41"/>
      <c r="Z1134" s="41"/>
    </row>
    <row r="1135" ht="15.75" customHeight="1">
      <c r="A1135" s="41"/>
      <c r="B1135" s="41"/>
      <c r="C1135" s="41"/>
      <c r="D1135" s="41"/>
      <c r="E1135" s="41"/>
      <c r="F1135" s="41"/>
      <c r="G1135" s="41"/>
      <c r="H1135" s="41"/>
      <c r="I1135" s="41"/>
      <c r="J1135" s="41"/>
      <c r="K1135" s="41"/>
      <c r="L1135" s="41"/>
      <c r="M1135" s="41"/>
      <c r="N1135" s="41"/>
      <c r="O1135" s="41"/>
      <c r="P1135" s="41"/>
      <c r="Q1135" s="41"/>
      <c r="R1135" s="41"/>
      <c r="S1135" s="41"/>
      <c r="T1135" s="41"/>
      <c r="U1135" s="41"/>
      <c r="V1135" s="41"/>
      <c r="W1135" s="41"/>
      <c r="X1135" s="41"/>
      <c r="Y1135" s="41"/>
      <c r="Z1135" s="41"/>
    </row>
    <row r="1136" ht="15.75" customHeight="1">
      <c r="A1136" s="41"/>
      <c r="B1136" s="41"/>
      <c r="C1136" s="41"/>
      <c r="D1136" s="41"/>
      <c r="E1136" s="41"/>
      <c r="F1136" s="41"/>
      <c r="G1136" s="41"/>
      <c r="H1136" s="41"/>
      <c r="I1136" s="41"/>
      <c r="J1136" s="41"/>
      <c r="K1136" s="41"/>
      <c r="L1136" s="41"/>
      <c r="M1136" s="41"/>
      <c r="N1136" s="41"/>
      <c r="O1136" s="41"/>
      <c r="P1136" s="41"/>
      <c r="Q1136" s="41"/>
      <c r="R1136" s="41"/>
      <c r="S1136" s="41"/>
      <c r="T1136" s="41"/>
      <c r="U1136" s="41"/>
      <c r="V1136" s="41"/>
      <c r="W1136" s="41"/>
      <c r="X1136" s="41"/>
      <c r="Y1136" s="41"/>
      <c r="Z1136" s="41"/>
    </row>
    <row r="1137" ht="15.75" customHeight="1">
      <c r="A1137" s="41"/>
      <c r="B1137" s="41"/>
      <c r="C1137" s="41"/>
      <c r="D1137" s="41"/>
      <c r="E1137" s="41"/>
      <c r="F1137" s="41"/>
      <c r="G1137" s="41"/>
      <c r="H1137" s="41"/>
      <c r="I1137" s="41"/>
      <c r="J1137" s="41"/>
      <c r="K1137" s="41"/>
      <c r="L1137" s="41"/>
      <c r="M1137" s="41"/>
      <c r="N1137" s="41"/>
      <c r="O1137" s="41"/>
      <c r="P1137" s="41"/>
      <c r="Q1137" s="41"/>
      <c r="R1137" s="41"/>
      <c r="S1137" s="41"/>
      <c r="T1137" s="41"/>
      <c r="U1137" s="41"/>
      <c r="V1137" s="41"/>
      <c r="W1137" s="41"/>
      <c r="X1137" s="41"/>
      <c r="Y1137" s="41"/>
      <c r="Z1137" s="41"/>
    </row>
    <row r="1138" ht="15.75" customHeight="1">
      <c r="A1138" s="41"/>
      <c r="B1138" s="41"/>
      <c r="C1138" s="41"/>
      <c r="D1138" s="41"/>
      <c r="E1138" s="41"/>
      <c r="F1138" s="41"/>
      <c r="G1138" s="41"/>
      <c r="H1138" s="41"/>
      <c r="I1138" s="41"/>
      <c r="J1138" s="41"/>
      <c r="K1138" s="41"/>
      <c r="L1138" s="41"/>
      <c r="M1138" s="41"/>
      <c r="N1138" s="41"/>
      <c r="O1138" s="41"/>
      <c r="P1138" s="41"/>
      <c r="Q1138" s="41"/>
      <c r="R1138" s="41"/>
      <c r="S1138" s="41"/>
      <c r="T1138" s="41"/>
      <c r="U1138" s="41"/>
      <c r="V1138" s="41"/>
      <c r="W1138" s="41"/>
      <c r="X1138" s="41"/>
      <c r="Y1138" s="41"/>
      <c r="Z1138" s="41"/>
    </row>
    <row r="1139" ht="15.75" customHeight="1">
      <c r="A1139" s="41"/>
      <c r="B1139" s="41"/>
      <c r="C1139" s="41"/>
      <c r="D1139" s="41"/>
      <c r="E1139" s="41"/>
      <c r="F1139" s="41"/>
      <c r="G1139" s="41"/>
      <c r="H1139" s="41"/>
      <c r="I1139" s="41"/>
      <c r="J1139" s="41"/>
      <c r="K1139" s="41"/>
      <c r="L1139" s="41"/>
      <c r="M1139" s="41"/>
      <c r="N1139" s="41"/>
      <c r="O1139" s="41"/>
      <c r="P1139" s="41"/>
      <c r="Q1139" s="41"/>
      <c r="R1139" s="41"/>
      <c r="S1139" s="41"/>
      <c r="T1139" s="41"/>
      <c r="U1139" s="41"/>
      <c r="V1139" s="41"/>
      <c r="W1139" s="41"/>
      <c r="X1139" s="41"/>
      <c r="Y1139" s="41"/>
      <c r="Z1139" s="41"/>
    </row>
    <row r="1140" ht="15.75" customHeight="1">
      <c r="A1140" s="41"/>
      <c r="B1140" s="41"/>
      <c r="C1140" s="41"/>
      <c r="D1140" s="41"/>
      <c r="E1140" s="41"/>
      <c r="F1140" s="41"/>
      <c r="G1140" s="41"/>
      <c r="H1140" s="41"/>
      <c r="I1140" s="41"/>
      <c r="J1140" s="41"/>
      <c r="K1140" s="41"/>
      <c r="L1140" s="41"/>
      <c r="M1140" s="41"/>
      <c r="N1140" s="41"/>
      <c r="O1140" s="41"/>
      <c r="P1140" s="41"/>
      <c r="Q1140" s="41"/>
      <c r="R1140" s="41"/>
      <c r="S1140" s="41"/>
      <c r="T1140" s="41"/>
      <c r="U1140" s="41"/>
      <c r="V1140" s="41"/>
      <c r="W1140" s="41"/>
      <c r="X1140" s="41"/>
      <c r="Y1140" s="41"/>
      <c r="Z1140" s="41"/>
    </row>
    <row r="1141" ht="15.75" customHeight="1">
      <c r="A1141" s="41"/>
      <c r="B1141" s="41"/>
      <c r="C1141" s="41"/>
      <c r="D1141" s="41"/>
      <c r="E1141" s="41"/>
      <c r="F1141" s="41"/>
      <c r="G1141" s="41"/>
      <c r="H1141" s="41"/>
      <c r="I1141" s="41"/>
      <c r="J1141" s="41"/>
      <c r="K1141" s="41"/>
      <c r="L1141" s="41"/>
      <c r="M1141" s="41"/>
      <c r="N1141" s="41"/>
      <c r="O1141" s="41"/>
      <c r="P1141" s="41"/>
      <c r="Q1141" s="41"/>
      <c r="R1141" s="41"/>
      <c r="S1141" s="41"/>
      <c r="T1141" s="41"/>
      <c r="U1141" s="41"/>
      <c r="V1141" s="41"/>
      <c r="W1141" s="41"/>
      <c r="X1141" s="41"/>
      <c r="Y1141" s="41"/>
      <c r="Z1141" s="41"/>
    </row>
    <row r="1142" ht="15.75" customHeight="1">
      <c r="A1142" s="41"/>
      <c r="B1142" s="41"/>
      <c r="C1142" s="41"/>
      <c r="D1142" s="41"/>
      <c r="E1142" s="41"/>
      <c r="F1142" s="41"/>
      <c r="G1142" s="41"/>
      <c r="H1142" s="41"/>
      <c r="I1142" s="41"/>
      <c r="J1142" s="41"/>
      <c r="K1142" s="41"/>
      <c r="L1142" s="41"/>
      <c r="M1142" s="41"/>
      <c r="N1142" s="41"/>
      <c r="O1142" s="41"/>
      <c r="P1142" s="41"/>
      <c r="Q1142" s="41"/>
      <c r="R1142" s="41"/>
      <c r="S1142" s="41"/>
      <c r="T1142" s="41"/>
      <c r="U1142" s="41"/>
      <c r="V1142" s="41"/>
      <c r="W1142" s="41"/>
      <c r="X1142" s="41"/>
      <c r="Y1142" s="41"/>
      <c r="Z1142" s="41"/>
    </row>
    <row r="1143" ht="15.75" customHeight="1">
      <c r="A1143" s="41"/>
      <c r="B1143" s="41"/>
      <c r="C1143" s="41"/>
      <c r="D1143" s="41"/>
      <c r="E1143" s="41"/>
      <c r="F1143" s="41"/>
      <c r="G1143" s="41"/>
      <c r="H1143" s="41"/>
      <c r="I1143" s="41"/>
      <c r="J1143" s="41"/>
      <c r="K1143" s="41"/>
      <c r="L1143" s="41"/>
      <c r="M1143" s="41"/>
      <c r="N1143" s="41"/>
      <c r="O1143" s="41"/>
      <c r="P1143" s="41"/>
      <c r="Q1143" s="41"/>
      <c r="R1143" s="41"/>
      <c r="S1143" s="41"/>
      <c r="T1143" s="41"/>
      <c r="U1143" s="41"/>
      <c r="V1143" s="41"/>
      <c r="W1143" s="41"/>
      <c r="X1143" s="41"/>
      <c r="Y1143" s="41"/>
      <c r="Z1143" s="41"/>
    </row>
    <row r="1144" ht="15.75" customHeight="1">
      <c r="A1144" s="41"/>
      <c r="B1144" s="41"/>
      <c r="C1144" s="41"/>
      <c r="D1144" s="41"/>
      <c r="E1144" s="41"/>
      <c r="F1144" s="41"/>
      <c r="G1144" s="41"/>
      <c r="H1144" s="41"/>
      <c r="I1144" s="41"/>
      <c r="J1144" s="41"/>
      <c r="K1144" s="41"/>
      <c r="L1144" s="41"/>
      <c r="M1144" s="41"/>
      <c r="N1144" s="41"/>
      <c r="O1144" s="41"/>
      <c r="P1144" s="41"/>
      <c r="Q1144" s="41"/>
      <c r="R1144" s="41"/>
      <c r="S1144" s="41"/>
      <c r="T1144" s="41"/>
      <c r="U1144" s="41"/>
      <c r="V1144" s="41"/>
      <c r="W1144" s="41"/>
      <c r="X1144" s="41"/>
      <c r="Y1144" s="41"/>
      <c r="Z1144" s="41"/>
    </row>
    <row r="1145" ht="15.75" customHeight="1">
      <c r="A1145" s="41"/>
      <c r="B1145" s="41"/>
      <c r="C1145" s="41"/>
      <c r="D1145" s="41"/>
      <c r="E1145" s="41"/>
      <c r="F1145" s="41"/>
      <c r="G1145" s="41"/>
      <c r="H1145" s="41"/>
      <c r="I1145" s="41"/>
      <c r="J1145" s="41"/>
      <c r="K1145" s="41"/>
      <c r="L1145" s="41"/>
      <c r="M1145" s="41"/>
      <c r="N1145" s="41"/>
      <c r="O1145" s="41"/>
      <c r="P1145" s="41"/>
      <c r="Q1145" s="41"/>
      <c r="R1145" s="41"/>
      <c r="S1145" s="41"/>
      <c r="T1145" s="41"/>
      <c r="U1145" s="41"/>
      <c r="V1145" s="41"/>
      <c r="W1145" s="41"/>
      <c r="X1145" s="41"/>
      <c r="Y1145" s="41"/>
      <c r="Z1145" s="41"/>
    </row>
    <row r="1146" ht="15.75" customHeight="1">
      <c r="A1146" s="41"/>
      <c r="B1146" s="41"/>
      <c r="C1146" s="41"/>
      <c r="D1146" s="41"/>
      <c r="E1146" s="41"/>
      <c r="F1146" s="41"/>
      <c r="G1146" s="41"/>
      <c r="H1146" s="41"/>
      <c r="I1146" s="41"/>
      <c r="J1146" s="41"/>
      <c r="K1146" s="41"/>
      <c r="L1146" s="41"/>
      <c r="M1146" s="41"/>
      <c r="N1146" s="41"/>
      <c r="O1146" s="41"/>
      <c r="P1146" s="41"/>
      <c r="Q1146" s="41"/>
      <c r="R1146" s="41"/>
      <c r="S1146" s="41"/>
      <c r="T1146" s="41"/>
      <c r="U1146" s="41"/>
      <c r="V1146" s="41"/>
      <c r="W1146" s="41"/>
      <c r="X1146" s="41"/>
      <c r="Y1146" s="41"/>
      <c r="Z1146" s="41"/>
    </row>
    <row r="1147" ht="15.75" customHeight="1">
      <c r="A1147" s="41"/>
      <c r="B1147" s="41"/>
      <c r="C1147" s="41"/>
      <c r="D1147" s="41"/>
      <c r="E1147" s="41"/>
      <c r="F1147" s="41"/>
      <c r="G1147" s="41"/>
      <c r="H1147" s="41"/>
      <c r="I1147" s="41"/>
      <c r="J1147" s="41"/>
      <c r="K1147" s="41"/>
      <c r="L1147" s="41"/>
      <c r="M1147" s="41"/>
      <c r="N1147" s="41"/>
      <c r="O1147" s="41"/>
      <c r="P1147" s="41"/>
      <c r="Q1147" s="41"/>
      <c r="R1147" s="41"/>
      <c r="S1147" s="41"/>
      <c r="T1147" s="41"/>
      <c r="U1147" s="41"/>
      <c r="V1147" s="41"/>
      <c r="W1147" s="41"/>
      <c r="X1147" s="41"/>
      <c r="Y1147" s="41"/>
      <c r="Z1147" s="41"/>
    </row>
    <row r="1148" ht="15.75" customHeight="1">
      <c r="A1148" s="41"/>
      <c r="B1148" s="41"/>
      <c r="C1148" s="41"/>
      <c r="D1148" s="41"/>
      <c r="E1148" s="41"/>
      <c r="F1148" s="41"/>
      <c r="G1148" s="41"/>
      <c r="H1148" s="41"/>
      <c r="I1148" s="41"/>
      <c r="J1148" s="41"/>
      <c r="K1148" s="41"/>
      <c r="L1148" s="41"/>
      <c r="M1148" s="41"/>
      <c r="N1148" s="41"/>
      <c r="O1148" s="41"/>
      <c r="P1148" s="41"/>
      <c r="Q1148" s="41"/>
      <c r="R1148" s="41"/>
      <c r="S1148" s="41"/>
      <c r="T1148" s="41"/>
      <c r="U1148" s="41"/>
      <c r="V1148" s="41"/>
      <c r="W1148" s="41"/>
      <c r="X1148" s="41"/>
      <c r="Y1148" s="41"/>
      <c r="Z1148" s="41"/>
    </row>
    <row r="1149" ht="15.75" customHeight="1">
      <c r="A1149" s="41"/>
      <c r="B1149" s="41"/>
      <c r="C1149" s="41"/>
      <c r="D1149" s="41"/>
      <c r="E1149" s="41"/>
      <c r="F1149" s="41"/>
      <c r="G1149" s="41"/>
      <c r="H1149" s="41"/>
      <c r="I1149" s="41"/>
      <c r="J1149" s="41"/>
      <c r="K1149" s="41"/>
      <c r="L1149" s="41"/>
      <c r="M1149" s="41"/>
      <c r="N1149" s="41"/>
      <c r="O1149" s="41"/>
      <c r="P1149" s="41"/>
      <c r="Q1149" s="41"/>
      <c r="R1149" s="41"/>
      <c r="S1149" s="41"/>
      <c r="T1149" s="41"/>
      <c r="U1149" s="41"/>
      <c r="V1149" s="41"/>
      <c r="W1149" s="41"/>
      <c r="X1149" s="41"/>
      <c r="Y1149" s="41"/>
      <c r="Z1149" s="41"/>
    </row>
    <row r="1150" ht="15.75" customHeight="1">
      <c r="A1150" s="41"/>
      <c r="B1150" s="41"/>
      <c r="C1150" s="41"/>
      <c r="D1150" s="41"/>
      <c r="E1150" s="41"/>
      <c r="F1150" s="41"/>
      <c r="G1150" s="41"/>
      <c r="H1150" s="41"/>
      <c r="I1150" s="41"/>
      <c r="J1150" s="41"/>
      <c r="K1150" s="41"/>
      <c r="L1150" s="41"/>
      <c r="M1150" s="41"/>
      <c r="N1150" s="41"/>
      <c r="O1150" s="41"/>
      <c r="P1150" s="41"/>
      <c r="Q1150" s="41"/>
      <c r="R1150" s="41"/>
      <c r="S1150" s="41"/>
      <c r="T1150" s="41"/>
      <c r="U1150" s="41"/>
      <c r="V1150" s="41"/>
      <c r="W1150" s="41"/>
      <c r="X1150" s="41"/>
      <c r="Y1150" s="41"/>
      <c r="Z1150" s="41"/>
    </row>
    <row r="1151" ht="15.75" customHeight="1">
      <c r="A1151" s="41"/>
      <c r="B1151" s="41"/>
      <c r="C1151" s="41"/>
      <c r="D1151" s="41"/>
      <c r="E1151" s="41"/>
      <c r="F1151" s="41"/>
      <c r="G1151" s="41"/>
      <c r="H1151" s="41"/>
      <c r="I1151" s="41"/>
      <c r="J1151" s="41"/>
      <c r="K1151" s="41"/>
      <c r="L1151" s="41"/>
      <c r="M1151" s="41"/>
      <c r="N1151" s="41"/>
      <c r="O1151" s="41"/>
      <c r="P1151" s="41"/>
      <c r="Q1151" s="41"/>
      <c r="R1151" s="41"/>
      <c r="S1151" s="41"/>
      <c r="T1151" s="41"/>
      <c r="U1151" s="41"/>
      <c r="V1151" s="41"/>
      <c r="W1151" s="41"/>
      <c r="X1151" s="41"/>
      <c r="Y1151" s="41"/>
      <c r="Z1151" s="41"/>
    </row>
    <row r="1152" ht="15.75" customHeight="1">
      <c r="A1152" s="41"/>
      <c r="B1152" s="41"/>
      <c r="C1152" s="41"/>
      <c r="D1152" s="41"/>
      <c r="E1152" s="41"/>
      <c r="F1152" s="41"/>
      <c r="G1152" s="41"/>
      <c r="H1152" s="41"/>
      <c r="I1152" s="41"/>
      <c r="J1152" s="41"/>
      <c r="K1152" s="41"/>
      <c r="L1152" s="41"/>
      <c r="M1152" s="41"/>
      <c r="N1152" s="41"/>
      <c r="O1152" s="41"/>
      <c r="P1152" s="41"/>
      <c r="Q1152" s="41"/>
      <c r="R1152" s="41"/>
      <c r="S1152" s="41"/>
      <c r="T1152" s="41"/>
      <c r="U1152" s="41"/>
      <c r="V1152" s="41"/>
      <c r="W1152" s="41"/>
      <c r="X1152" s="41"/>
      <c r="Y1152" s="41"/>
      <c r="Z1152" s="41"/>
    </row>
    <row r="1153" ht="15.75" customHeight="1">
      <c r="A1153" s="41"/>
      <c r="B1153" s="41"/>
      <c r="C1153" s="41"/>
      <c r="D1153" s="41"/>
      <c r="E1153" s="41"/>
      <c r="F1153" s="41"/>
      <c r="G1153" s="41"/>
      <c r="H1153" s="41"/>
      <c r="I1153" s="41"/>
      <c r="J1153" s="41"/>
      <c r="K1153" s="41"/>
      <c r="L1153" s="41"/>
      <c r="M1153" s="41"/>
      <c r="N1153" s="41"/>
      <c r="O1153" s="41"/>
      <c r="P1153" s="41"/>
      <c r="Q1153" s="41"/>
      <c r="R1153" s="41"/>
      <c r="S1153" s="41"/>
      <c r="T1153" s="41"/>
      <c r="U1153" s="41"/>
      <c r="V1153" s="41"/>
      <c r="W1153" s="41"/>
      <c r="X1153" s="41"/>
      <c r="Y1153" s="41"/>
      <c r="Z1153" s="41"/>
    </row>
    <row r="1154" ht="15.75" customHeight="1">
      <c r="A1154" s="41"/>
      <c r="B1154" s="41"/>
      <c r="C1154" s="41"/>
      <c r="D1154" s="41"/>
      <c r="E1154" s="41"/>
      <c r="F1154" s="41"/>
      <c r="G1154" s="41"/>
      <c r="H1154" s="41"/>
      <c r="I1154" s="41"/>
      <c r="J1154" s="41"/>
      <c r="K1154" s="41"/>
      <c r="L1154" s="41"/>
      <c r="M1154" s="41"/>
      <c r="N1154" s="41"/>
      <c r="O1154" s="41"/>
      <c r="P1154" s="41"/>
      <c r="Q1154" s="41"/>
      <c r="R1154" s="41"/>
      <c r="S1154" s="41"/>
      <c r="T1154" s="41"/>
      <c r="U1154" s="41"/>
      <c r="V1154" s="41"/>
      <c r="W1154" s="41"/>
      <c r="X1154" s="41"/>
      <c r="Y1154" s="41"/>
      <c r="Z1154" s="41"/>
    </row>
    <row r="1155" ht="15.75" customHeight="1">
      <c r="A1155" s="41"/>
      <c r="B1155" s="41"/>
      <c r="C1155" s="41"/>
      <c r="D1155" s="41"/>
      <c r="E1155" s="41"/>
      <c r="F1155" s="41"/>
      <c r="G1155" s="41"/>
      <c r="H1155" s="41"/>
      <c r="I1155" s="41"/>
      <c r="J1155" s="41"/>
      <c r="K1155" s="41"/>
      <c r="L1155" s="41"/>
      <c r="M1155" s="41"/>
      <c r="N1155" s="41"/>
      <c r="O1155" s="41"/>
      <c r="P1155" s="41"/>
      <c r="Q1155" s="41"/>
      <c r="R1155" s="41"/>
      <c r="S1155" s="41"/>
      <c r="T1155" s="41"/>
      <c r="U1155" s="41"/>
      <c r="V1155" s="41"/>
      <c r="W1155" s="41"/>
      <c r="X1155" s="41"/>
      <c r="Y1155" s="41"/>
      <c r="Z1155" s="41"/>
    </row>
    <row r="1156" ht="15.75" customHeight="1">
      <c r="A1156" s="41"/>
      <c r="B1156" s="41"/>
      <c r="C1156" s="41"/>
      <c r="D1156" s="41"/>
      <c r="E1156" s="41"/>
      <c r="F1156" s="41"/>
      <c r="G1156" s="41"/>
      <c r="H1156" s="41"/>
      <c r="I1156" s="41"/>
      <c r="J1156" s="41"/>
      <c r="K1156" s="41"/>
      <c r="L1156" s="41"/>
      <c r="M1156" s="41"/>
      <c r="N1156" s="41"/>
      <c r="O1156" s="41"/>
      <c r="P1156" s="41"/>
      <c r="Q1156" s="41"/>
      <c r="R1156" s="41"/>
      <c r="S1156" s="41"/>
      <c r="T1156" s="41"/>
      <c r="U1156" s="41"/>
      <c r="V1156" s="41"/>
      <c r="W1156" s="41"/>
      <c r="X1156" s="41"/>
      <c r="Y1156" s="41"/>
      <c r="Z1156" s="41"/>
    </row>
    <row r="1157" ht="15.75" customHeight="1">
      <c r="A1157" s="41"/>
      <c r="B1157" s="41"/>
      <c r="C1157" s="41"/>
      <c r="D1157" s="41"/>
      <c r="E1157" s="41"/>
      <c r="F1157" s="41"/>
      <c r="G1157" s="41"/>
      <c r="H1157" s="41"/>
      <c r="I1157" s="41"/>
      <c r="J1157" s="41"/>
      <c r="K1157" s="41"/>
      <c r="L1157" s="41"/>
      <c r="M1157" s="41"/>
      <c r="N1157" s="41"/>
      <c r="O1157" s="41"/>
      <c r="P1157" s="41"/>
      <c r="Q1157" s="41"/>
      <c r="R1157" s="41"/>
      <c r="S1157" s="41"/>
      <c r="T1157" s="41"/>
      <c r="U1157" s="41"/>
      <c r="V1157" s="41"/>
      <c r="W1157" s="41"/>
      <c r="X1157" s="41"/>
      <c r="Y1157" s="41"/>
      <c r="Z1157" s="41"/>
    </row>
    <row r="1158" ht="15.75" customHeight="1">
      <c r="A1158" s="41"/>
      <c r="B1158" s="41"/>
      <c r="C1158" s="41"/>
      <c r="D1158" s="41"/>
      <c r="E1158" s="41"/>
      <c r="F1158" s="41"/>
      <c r="G1158" s="41"/>
      <c r="H1158" s="41"/>
      <c r="I1158" s="41"/>
      <c r="J1158" s="41"/>
      <c r="K1158" s="41"/>
      <c r="L1158" s="41"/>
      <c r="M1158" s="41"/>
      <c r="N1158" s="41"/>
      <c r="O1158" s="41"/>
      <c r="P1158" s="41"/>
      <c r="Q1158" s="41"/>
      <c r="R1158" s="41"/>
      <c r="S1158" s="41"/>
      <c r="T1158" s="41"/>
      <c r="U1158" s="41"/>
      <c r="V1158" s="41"/>
      <c r="W1158" s="41"/>
      <c r="X1158" s="41"/>
      <c r="Y1158" s="41"/>
      <c r="Z1158" s="41"/>
    </row>
    <row r="1159" ht="15.75" customHeight="1">
      <c r="A1159" s="41"/>
      <c r="B1159" s="41"/>
      <c r="C1159" s="41"/>
      <c r="D1159" s="41"/>
      <c r="E1159" s="41"/>
      <c r="F1159" s="41"/>
      <c r="G1159" s="41"/>
      <c r="H1159" s="41"/>
      <c r="I1159" s="41"/>
      <c r="J1159" s="41"/>
      <c r="K1159" s="41"/>
      <c r="L1159" s="41"/>
      <c r="M1159" s="41"/>
      <c r="N1159" s="41"/>
      <c r="O1159" s="41"/>
      <c r="P1159" s="41"/>
      <c r="Q1159" s="41"/>
      <c r="R1159" s="41"/>
      <c r="S1159" s="41"/>
      <c r="T1159" s="41"/>
      <c r="U1159" s="41"/>
      <c r="V1159" s="41"/>
      <c r="W1159" s="41"/>
      <c r="X1159" s="41"/>
      <c r="Y1159" s="41"/>
      <c r="Z1159" s="41"/>
    </row>
    <row r="1160" ht="15.75" customHeight="1">
      <c r="A1160" s="41"/>
      <c r="B1160" s="41"/>
      <c r="C1160" s="41"/>
      <c r="D1160" s="41"/>
      <c r="E1160" s="41"/>
      <c r="F1160" s="41"/>
      <c r="G1160" s="41"/>
      <c r="H1160" s="41"/>
      <c r="I1160" s="41"/>
      <c r="J1160" s="41"/>
      <c r="K1160" s="41"/>
      <c r="L1160" s="41"/>
      <c r="M1160" s="41"/>
      <c r="N1160" s="41"/>
      <c r="O1160" s="41"/>
      <c r="P1160" s="41"/>
      <c r="Q1160" s="41"/>
      <c r="R1160" s="41"/>
      <c r="S1160" s="41"/>
      <c r="T1160" s="41"/>
      <c r="U1160" s="41"/>
      <c r="V1160" s="41"/>
      <c r="W1160" s="41"/>
      <c r="X1160" s="41"/>
      <c r="Y1160" s="41"/>
      <c r="Z1160" s="41"/>
    </row>
    <row r="1161" ht="15.75" customHeight="1">
      <c r="A1161" s="41"/>
      <c r="B1161" s="41"/>
      <c r="C1161" s="41"/>
      <c r="D1161" s="41"/>
      <c r="E1161" s="41"/>
      <c r="F1161" s="41"/>
      <c r="G1161" s="41"/>
      <c r="H1161" s="41"/>
      <c r="I1161" s="41"/>
      <c r="J1161" s="41"/>
      <c r="K1161" s="41"/>
      <c r="L1161" s="41"/>
      <c r="M1161" s="41"/>
      <c r="N1161" s="41"/>
      <c r="O1161" s="41"/>
      <c r="P1161" s="41"/>
      <c r="Q1161" s="41"/>
      <c r="R1161" s="41"/>
      <c r="S1161" s="41"/>
      <c r="T1161" s="41"/>
      <c r="U1161" s="41"/>
      <c r="V1161" s="41"/>
      <c r="W1161" s="41"/>
      <c r="X1161" s="41"/>
      <c r="Y1161" s="41"/>
      <c r="Z1161" s="41"/>
    </row>
    <row r="1162" ht="15.75" customHeight="1">
      <c r="A1162" s="41"/>
      <c r="B1162" s="41"/>
      <c r="C1162" s="41"/>
      <c r="D1162" s="41"/>
      <c r="E1162" s="41"/>
      <c r="F1162" s="41"/>
      <c r="G1162" s="41"/>
      <c r="H1162" s="41"/>
      <c r="I1162" s="41"/>
      <c r="J1162" s="41"/>
      <c r="K1162" s="41"/>
      <c r="L1162" s="41"/>
      <c r="M1162" s="41"/>
      <c r="N1162" s="41"/>
      <c r="O1162" s="41"/>
      <c r="P1162" s="41"/>
      <c r="Q1162" s="41"/>
      <c r="R1162" s="41"/>
      <c r="S1162" s="41"/>
      <c r="T1162" s="41"/>
      <c r="U1162" s="41"/>
      <c r="V1162" s="41"/>
      <c r="W1162" s="41"/>
      <c r="X1162" s="41"/>
      <c r="Y1162" s="41"/>
      <c r="Z1162" s="41"/>
    </row>
    <row r="1163" ht="15.75" customHeight="1">
      <c r="A1163" s="41"/>
      <c r="B1163" s="41"/>
      <c r="C1163" s="41"/>
      <c r="D1163" s="41"/>
      <c r="E1163" s="41"/>
      <c r="F1163" s="41"/>
      <c r="G1163" s="41"/>
      <c r="H1163" s="41"/>
      <c r="I1163" s="41"/>
      <c r="J1163" s="41"/>
      <c r="K1163" s="41"/>
      <c r="L1163" s="41"/>
      <c r="M1163" s="41"/>
      <c r="N1163" s="41"/>
      <c r="O1163" s="41"/>
      <c r="P1163" s="41"/>
      <c r="Q1163" s="41"/>
      <c r="R1163" s="41"/>
      <c r="S1163" s="41"/>
      <c r="T1163" s="41"/>
      <c r="U1163" s="41"/>
      <c r="V1163" s="41"/>
      <c r="W1163" s="41"/>
      <c r="X1163" s="41"/>
      <c r="Y1163" s="41"/>
      <c r="Z1163" s="41"/>
    </row>
    <row r="1164" ht="15.75" customHeight="1">
      <c r="A1164" s="41"/>
      <c r="B1164" s="41"/>
      <c r="C1164" s="41"/>
      <c r="D1164" s="41"/>
      <c r="E1164" s="41"/>
      <c r="F1164" s="41"/>
      <c r="G1164" s="41"/>
      <c r="H1164" s="41"/>
      <c r="I1164" s="41"/>
      <c r="J1164" s="41"/>
      <c r="K1164" s="41"/>
      <c r="L1164" s="41"/>
      <c r="M1164" s="41"/>
      <c r="N1164" s="41"/>
      <c r="O1164" s="41"/>
      <c r="P1164" s="41"/>
      <c r="Q1164" s="41"/>
      <c r="R1164" s="41"/>
      <c r="S1164" s="41"/>
      <c r="T1164" s="41"/>
      <c r="U1164" s="41"/>
      <c r="V1164" s="41"/>
      <c r="W1164" s="41"/>
      <c r="X1164" s="41"/>
      <c r="Y1164" s="41"/>
      <c r="Z1164" s="41"/>
    </row>
    <row r="1165" ht="15.75" customHeight="1">
      <c r="A1165" s="41"/>
      <c r="B1165" s="41"/>
      <c r="C1165" s="41"/>
      <c r="D1165" s="41"/>
      <c r="E1165" s="41"/>
      <c r="F1165" s="41"/>
      <c r="G1165" s="41"/>
      <c r="H1165" s="41"/>
      <c r="I1165" s="41"/>
      <c r="J1165" s="41"/>
      <c r="K1165" s="41"/>
      <c r="L1165" s="41"/>
      <c r="M1165" s="41"/>
      <c r="N1165" s="41"/>
      <c r="O1165" s="41"/>
      <c r="P1165" s="41"/>
      <c r="Q1165" s="41"/>
      <c r="R1165" s="41"/>
      <c r="S1165" s="41"/>
      <c r="T1165" s="41"/>
      <c r="U1165" s="41"/>
      <c r="V1165" s="41"/>
      <c r="W1165" s="41"/>
      <c r="X1165" s="41"/>
      <c r="Y1165" s="41"/>
      <c r="Z1165" s="41"/>
    </row>
    <row r="1166" ht="15.75" customHeight="1">
      <c r="A1166" s="41"/>
      <c r="B1166" s="41"/>
      <c r="C1166" s="41"/>
      <c r="D1166" s="41"/>
      <c r="E1166" s="41"/>
      <c r="F1166" s="41"/>
      <c r="G1166" s="41"/>
      <c r="H1166" s="41"/>
      <c r="I1166" s="41"/>
      <c r="J1166" s="41"/>
      <c r="K1166" s="41"/>
      <c r="L1166" s="41"/>
      <c r="M1166" s="41"/>
      <c r="N1166" s="41"/>
      <c r="O1166" s="41"/>
      <c r="P1166" s="41"/>
      <c r="Q1166" s="41"/>
      <c r="R1166" s="41"/>
      <c r="S1166" s="41"/>
      <c r="T1166" s="41"/>
      <c r="U1166" s="41"/>
      <c r="V1166" s="41"/>
      <c r="W1166" s="41"/>
      <c r="X1166" s="41"/>
      <c r="Y1166" s="41"/>
      <c r="Z1166" s="41"/>
    </row>
    <row r="1167" ht="15.75" customHeight="1">
      <c r="A1167" s="41"/>
      <c r="B1167" s="41"/>
      <c r="C1167" s="41"/>
      <c r="D1167" s="41"/>
      <c r="E1167" s="41"/>
      <c r="F1167" s="41"/>
      <c r="G1167" s="41"/>
      <c r="H1167" s="41"/>
      <c r="I1167" s="41"/>
      <c r="J1167" s="41"/>
      <c r="K1167" s="41"/>
      <c r="L1167" s="41"/>
      <c r="M1167" s="41"/>
      <c r="N1167" s="41"/>
      <c r="O1167" s="41"/>
      <c r="P1167" s="41"/>
      <c r="Q1167" s="41"/>
      <c r="R1167" s="41"/>
      <c r="S1167" s="41"/>
      <c r="T1167" s="41"/>
      <c r="U1167" s="41"/>
      <c r="V1167" s="41"/>
      <c r="W1167" s="41"/>
      <c r="X1167" s="41"/>
      <c r="Y1167" s="41"/>
      <c r="Z1167" s="41"/>
    </row>
    <row r="1168" ht="15.75" customHeight="1">
      <c r="A1168" s="41"/>
      <c r="B1168" s="41"/>
      <c r="C1168" s="41"/>
      <c r="D1168" s="41"/>
      <c r="E1168" s="41"/>
      <c r="F1168" s="41"/>
      <c r="G1168" s="41"/>
      <c r="H1168" s="41"/>
      <c r="I1168" s="41"/>
      <c r="J1168" s="41"/>
      <c r="K1168" s="41"/>
      <c r="L1168" s="41"/>
      <c r="M1168" s="41"/>
      <c r="N1168" s="41"/>
      <c r="O1168" s="41"/>
      <c r="P1168" s="41"/>
      <c r="Q1168" s="41"/>
      <c r="R1168" s="41"/>
      <c r="S1168" s="41"/>
      <c r="T1168" s="41"/>
      <c r="U1168" s="41"/>
      <c r="V1168" s="41"/>
      <c r="W1168" s="41"/>
      <c r="X1168" s="41"/>
      <c r="Y1168" s="41"/>
      <c r="Z1168" s="41"/>
    </row>
    <row r="1169" ht="15.75" customHeight="1">
      <c r="A1169" s="41"/>
      <c r="B1169" s="41"/>
      <c r="C1169" s="41"/>
      <c r="D1169" s="41"/>
      <c r="E1169" s="41"/>
      <c r="F1169" s="41"/>
      <c r="G1169" s="41"/>
      <c r="H1169" s="41"/>
      <c r="I1169" s="41"/>
      <c r="J1169" s="41"/>
      <c r="K1169" s="41"/>
      <c r="L1169" s="41"/>
      <c r="M1169" s="41"/>
      <c r="N1169" s="41"/>
      <c r="O1169" s="41"/>
      <c r="P1169" s="41"/>
      <c r="Q1169" s="41"/>
      <c r="R1169" s="41"/>
      <c r="S1169" s="41"/>
      <c r="T1169" s="41"/>
      <c r="U1169" s="41"/>
      <c r="V1169" s="41"/>
      <c r="W1169" s="41"/>
      <c r="X1169" s="41"/>
      <c r="Y1169" s="41"/>
      <c r="Z1169" s="41"/>
    </row>
    <row r="1170" ht="15.75" customHeight="1">
      <c r="A1170" s="41"/>
      <c r="B1170" s="41"/>
      <c r="C1170" s="41"/>
      <c r="D1170" s="41"/>
      <c r="E1170" s="41"/>
      <c r="F1170" s="41"/>
      <c r="G1170" s="41"/>
      <c r="H1170" s="41"/>
      <c r="I1170" s="41"/>
      <c r="J1170" s="41"/>
      <c r="K1170" s="41"/>
      <c r="L1170" s="41"/>
      <c r="M1170" s="41"/>
      <c r="N1170" s="41"/>
      <c r="O1170" s="41"/>
      <c r="P1170" s="41"/>
      <c r="Q1170" s="41"/>
      <c r="R1170" s="41"/>
      <c r="S1170" s="41"/>
      <c r="T1170" s="41"/>
      <c r="U1170" s="41"/>
      <c r="V1170" s="41"/>
      <c r="W1170" s="41"/>
      <c r="X1170" s="41"/>
      <c r="Y1170" s="41"/>
      <c r="Z1170" s="41"/>
    </row>
    <row r="1171" ht="15.75" customHeight="1">
      <c r="A1171" s="41"/>
      <c r="B1171" s="41"/>
      <c r="C1171" s="41"/>
      <c r="D1171" s="41"/>
      <c r="E1171" s="41"/>
      <c r="F1171" s="41"/>
      <c r="G1171" s="41"/>
      <c r="H1171" s="41"/>
      <c r="I1171" s="41"/>
      <c r="J1171" s="41"/>
      <c r="K1171" s="41"/>
      <c r="L1171" s="41"/>
      <c r="M1171" s="41"/>
      <c r="N1171" s="41"/>
      <c r="O1171" s="41"/>
      <c r="P1171" s="41"/>
      <c r="Q1171" s="41"/>
      <c r="R1171" s="41"/>
      <c r="S1171" s="41"/>
      <c r="T1171" s="41"/>
      <c r="U1171" s="41"/>
      <c r="V1171" s="41"/>
      <c r="W1171" s="41"/>
      <c r="X1171" s="41"/>
      <c r="Y1171" s="41"/>
      <c r="Z1171" s="41"/>
    </row>
    <row r="1172" ht="15.75" customHeight="1">
      <c r="A1172" s="41"/>
      <c r="B1172" s="41"/>
      <c r="C1172" s="41"/>
      <c r="D1172" s="41"/>
      <c r="E1172" s="41"/>
      <c r="F1172" s="41"/>
      <c r="G1172" s="41"/>
      <c r="H1172" s="41"/>
      <c r="I1172" s="41"/>
      <c r="J1172" s="41"/>
      <c r="K1172" s="41"/>
      <c r="L1172" s="41"/>
      <c r="M1172" s="41"/>
      <c r="N1172" s="41"/>
      <c r="O1172" s="41"/>
      <c r="P1172" s="41"/>
      <c r="Q1172" s="41"/>
      <c r="R1172" s="41"/>
      <c r="S1172" s="41"/>
      <c r="T1172" s="41"/>
      <c r="U1172" s="41"/>
      <c r="V1172" s="41"/>
      <c r="W1172" s="41"/>
      <c r="X1172" s="41"/>
      <c r="Y1172" s="41"/>
      <c r="Z1172" s="41"/>
    </row>
    <row r="1173" ht="15.75" customHeight="1">
      <c r="A1173" s="41"/>
      <c r="B1173" s="41"/>
      <c r="C1173" s="41"/>
      <c r="D1173" s="41"/>
      <c r="E1173" s="41"/>
      <c r="F1173" s="41"/>
      <c r="G1173" s="41"/>
      <c r="H1173" s="41"/>
      <c r="I1173" s="41"/>
      <c r="J1173" s="41"/>
      <c r="K1173" s="41"/>
      <c r="L1173" s="41"/>
      <c r="M1173" s="41"/>
      <c r="N1173" s="41"/>
      <c r="O1173" s="41"/>
      <c r="P1173" s="41"/>
      <c r="Q1173" s="41"/>
      <c r="R1173" s="41"/>
      <c r="S1173" s="41"/>
      <c r="T1173" s="41"/>
      <c r="U1173" s="41"/>
      <c r="V1173" s="41"/>
      <c r="W1173" s="41"/>
      <c r="X1173" s="41"/>
      <c r="Y1173" s="41"/>
      <c r="Z1173" s="41"/>
    </row>
    <row r="1174" ht="15.75" customHeight="1">
      <c r="A1174" s="41"/>
      <c r="B1174" s="41"/>
      <c r="C1174" s="41"/>
      <c r="D1174" s="41"/>
      <c r="E1174" s="41"/>
      <c r="F1174" s="41"/>
      <c r="G1174" s="41"/>
      <c r="H1174" s="41"/>
      <c r="I1174" s="41"/>
      <c r="J1174" s="41"/>
      <c r="K1174" s="41"/>
      <c r="L1174" s="41"/>
      <c r="M1174" s="41"/>
      <c r="N1174" s="41"/>
      <c r="O1174" s="41"/>
      <c r="P1174" s="41"/>
      <c r="Q1174" s="41"/>
      <c r="R1174" s="41"/>
      <c r="S1174" s="41"/>
      <c r="T1174" s="41"/>
      <c r="U1174" s="41"/>
      <c r="V1174" s="41"/>
      <c r="W1174" s="41"/>
      <c r="X1174" s="41"/>
      <c r="Y1174" s="41"/>
      <c r="Z1174" s="41"/>
    </row>
    <row r="1175" ht="15.75" customHeight="1">
      <c r="A1175" s="41"/>
      <c r="B1175" s="41"/>
      <c r="C1175" s="41"/>
      <c r="D1175" s="41"/>
      <c r="E1175" s="41"/>
      <c r="F1175" s="41"/>
      <c r="G1175" s="41"/>
      <c r="H1175" s="41"/>
      <c r="I1175" s="41"/>
      <c r="J1175" s="41"/>
      <c r="K1175" s="41"/>
      <c r="L1175" s="41"/>
      <c r="M1175" s="41"/>
      <c r="N1175" s="41"/>
      <c r="O1175" s="41"/>
      <c r="P1175" s="41"/>
      <c r="Q1175" s="41"/>
      <c r="R1175" s="41"/>
      <c r="S1175" s="41"/>
      <c r="T1175" s="41"/>
      <c r="U1175" s="41"/>
      <c r="V1175" s="41"/>
      <c r="W1175" s="41"/>
      <c r="X1175" s="41"/>
      <c r="Y1175" s="41"/>
      <c r="Z1175" s="41"/>
    </row>
    <row r="1176" ht="15.75" customHeight="1">
      <c r="A1176" s="41"/>
      <c r="B1176" s="41"/>
      <c r="C1176" s="41"/>
      <c r="D1176" s="41"/>
      <c r="E1176" s="41"/>
      <c r="F1176" s="41"/>
      <c r="G1176" s="41"/>
      <c r="H1176" s="41"/>
      <c r="I1176" s="41"/>
      <c r="J1176" s="41"/>
      <c r="K1176" s="41"/>
      <c r="L1176" s="41"/>
      <c r="M1176" s="41"/>
      <c r="N1176" s="41"/>
      <c r="O1176" s="41"/>
      <c r="P1176" s="41"/>
      <c r="Q1176" s="41"/>
      <c r="R1176" s="41"/>
      <c r="S1176" s="41"/>
      <c r="T1176" s="41"/>
      <c r="U1176" s="41"/>
      <c r="V1176" s="41"/>
      <c r="W1176" s="41"/>
      <c r="X1176" s="41"/>
      <c r="Y1176" s="41"/>
      <c r="Z1176" s="41"/>
    </row>
    <row r="1177" ht="15.75" customHeight="1">
      <c r="A1177" s="41"/>
      <c r="B1177" s="41"/>
      <c r="C1177" s="41"/>
      <c r="D1177" s="41"/>
      <c r="E1177" s="41"/>
      <c r="F1177" s="41"/>
      <c r="G1177" s="41"/>
      <c r="H1177" s="41"/>
      <c r="I1177" s="41"/>
      <c r="J1177" s="41"/>
      <c r="K1177" s="41"/>
      <c r="L1177" s="41"/>
      <c r="M1177" s="41"/>
      <c r="N1177" s="41"/>
      <c r="O1177" s="41"/>
      <c r="P1177" s="41"/>
      <c r="Q1177" s="41"/>
      <c r="R1177" s="41"/>
      <c r="S1177" s="41"/>
      <c r="T1177" s="41"/>
      <c r="U1177" s="41"/>
      <c r="V1177" s="41"/>
      <c r="W1177" s="41"/>
      <c r="X1177" s="41"/>
      <c r="Y1177" s="41"/>
      <c r="Z1177" s="41"/>
    </row>
    <row r="1178" ht="15.75" customHeight="1">
      <c r="A1178" s="41"/>
      <c r="B1178" s="41"/>
      <c r="C1178" s="41"/>
      <c r="D1178" s="41"/>
      <c r="E1178" s="41"/>
      <c r="F1178" s="41"/>
      <c r="G1178" s="41"/>
      <c r="H1178" s="41"/>
      <c r="I1178" s="41"/>
      <c r="J1178" s="41"/>
      <c r="K1178" s="41"/>
      <c r="L1178" s="41"/>
      <c r="M1178" s="41"/>
      <c r="N1178" s="41"/>
      <c r="O1178" s="41"/>
      <c r="P1178" s="41"/>
      <c r="Q1178" s="41"/>
      <c r="R1178" s="41"/>
      <c r="S1178" s="41"/>
      <c r="T1178" s="41"/>
      <c r="U1178" s="41"/>
      <c r="V1178" s="41"/>
      <c r="W1178" s="41"/>
      <c r="X1178" s="41"/>
      <c r="Y1178" s="41"/>
      <c r="Z1178" s="41"/>
    </row>
    <row r="1179" ht="15.75" customHeight="1">
      <c r="A1179" s="41"/>
      <c r="B1179" s="41"/>
      <c r="C1179" s="41"/>
      <c r="D1179" s="41"/>
      <c r="E1179" s="41"/>
      <c r="F1179" s="41"/>
      <c r="G1179" s="41"/>
      <c r="H1179" s="41"/>
      <c r="I1179" s="41"/>
      <c r="J1179" s="41"/>
      <c r="K1179" s="41"/>
      <c r="L1179" s="41"/>
      <c r="M1179" s="41"/>
      <c r="N1179" s="41"/>
      <c r="O1179" s="41"/>
      <c r="P1179" s="41"/>
      <c r="Q1179" s="41"/>
      <c r="R1179" s="41"/>
      <c r="S1179" s="41"/>
      <c r="T1179" s="41"/>
      <c r="U1179" s="41"/>
      <c r="V1179" s="41"/>
      <c r="W1179" s="41"/>
      <c r="X1179" s="41"/>
      <c r="Y1179" s="41"/>
      <c r="Z1179" s="41"/>
    </row>
    <row r="1180" ht="15.75" customHeight="1">
      <c r="A1180" s="41"/>
      <c r="B1180" s="41"/>
      <c r="C1180" s="41"/>
      <c r="D1180" s="41"/>
      <c r="E1180" s="41"/>
      <c r="F1180" s="41"/>
      <c r="G1180" s="41"/>
      <c r="H1180" s="41"/>
      <c r="I1180" s="41"/>
      <c r="J1180" s="41"/>
      <c r="K1180" s="41"/>
      <c r="L1180" s="41"/>
      <c r="M1180" s="41"/>
      <c r="N1180" s="41"/>
      <c r="O1180" s="41"/>
      <c r="P1180" s="41"/>
      <c r="Q1180" s="41"/>
      <c r="R1180" s="41"/>
      <c r="S1180" s="41"/>
      <c r="T1180" s="41"/>
      <c r="U1180" s="41"/>
      <c r="V1180" s="41"/>
      <c r="W1180" s="41"/>
      <c r="X1180" s="41"/>
      <c r="Y1180" s="41"/>
      <c r="Z1180" s="41"/>
    </row>
    <row r="1181" ht="15.75" customHeight="1">
      <c r="A1181" s="41"/>
      <c r="B1181" s="41"/>
      <c r="C1181" s="41"/>
      <c r="D1181" s="41"/>
      <c r="E1181" s="41"/>
      <c r="F1181" s="41"/>
      <c r="G1181" s="41"/>
      <c r="H1181" s="41"/>
      <c r="I1181" s="41"/>
      <c r="J1181" s="41"/>
      <c r="K1181" s="41"/>
      <c r="L1181" s="41"/>
      <c r="M1181" s="41"/>
      <c r="N1181" s="41"/>
      <c r="O1181" s="41"/>
      <c r="P1181" s="41"/>
      <c r="Q1181" s="41"/>
      <c r="R1181" s="41"/>
      <c r="S1181" s="41"/>
      <c r="T1181" s="41"/>
      <c r="U1181" s="41"/>
      <c r="V1181" s="41"/>
      <c r="W1181" s="41"/>
      <c r="X1181" s="41"/>
      <c r="Y1181" s="41"/>
      <c r="Z1181" s="41"/>
    </row>
    <row r="1182" ht="15.75" customHeight="1">
      <c r="A1182" s="41"/>
      <c r="B1182" s="41"/>
      <c r="C1182" s="41"/>
      <c r="D1182" s="41"/>
      <c r="E1182" s="41"/>
      <c r="F1182" s="41"/>
      <c r="G1182" s="41"/>
      <c r="H1182" s="41"/>
      <c r="I1182" s="41"/>
      <c r="J1182" s="41"/>
      <c r="K1182" s="41"/>
      <c r="L1182" s="41"/>
      <c r="M1182" s="41"/>
      <c r="N1182" s="41"/>
      <c r="O1182" s="41"/>
      <c r="P1182" s="41"/>
      <c r="Q1182" s="41"/>
      <c r="R1182" s="41"/>
      <c r="S1182" s="41"/>
      <c r="T1182" s="41"/>
      <c r="U1182" s="41"/>
      <c r="V1182" s="41"/>
      <c r="W1182" s="41"/>
      <c r="X1182" s="41"/>
      <c r="Y1182" s="41"/>
      <c r="Z1182" s="41"/>
    </row>
    <row r="1183" ht="15.75" customHeight="1">
      <c r="A1183" s="41"/>
      <c r="B1183" s="41"/>
      <c r="C1183" s="41"/>
      <c r="D1183" s="41"/>
      <c r="E1183" s="41"/>
      <c r="F1183" s="41"/>
      <c r="G1183" s="41"/>
      <c r="H1183" s="41"/>
      <c r="I1183" s="41"/>
      <c r="J1183" s="41"/>
      <c r="K1183" s="41"/>
      <c r="L1183" s="41"/>
      <c r="M1183" s="41"/>
      <c r="N1183" s="41"/>
      <c r="O1183" s="41"/>
      <c r="P1183" s="41"/>
      <c r="Q1183" s="41"/>
      <c r="R1183" s="41"/>
      <c r="S1183" s="41"/>
      <c r="T1183" s="41"/>
      <c r="U1183" s="41"/>
      <c r="V1183" s="41"/>
      <c r="W1183" s="41"/>
      <c r="X1183" s="41"/>
      <c r="Y1183" s="41"/>
      <c r="Z1183" s="41"/>
    </row>
    <row r="1184" ht="15.75" customHeight="1">
      <c r="A1184" s="41"/>
      <c r="B1184" s="41"/>
      <c r="C1184" s="41"/>
      <c r="D1184" s="41"/>
      <c r="E1184" s="41"/>
      <c r="F1184" s="41"/>
      <c r="G1184" s="41"/>
      <c r="H1184" s="41"/>
      <c r="I1184" s="41"/>
      <c r="J1184" s="41"/>
      <c r="K1184" s="41"/>
      <c r="L1184" s="41"/>
      <c r="M1184" s="41"/>
      <c r="N1184" s="41"/>
      <c r="O1184" s="41"/>
      <c r="P1184" s="41"/>
      <c r="Q1184" s="41"/>
      <c r="R1184" s="41"/>
      <c r="S1184" s="41"/>
      <c r="T1184" s="41"/>
      <c r="U1184" s="41"/>
      <c r="V1184" s="41"/>
      <c r="W1184" s="41"/>
      <c r="X1184" s="41"/>
      <c r="Y1184" s="41"/>
      <c r="Z1184" s="41"/>
    </row>
    <row r="1185" ht="15.75" customHeight="1">
      <c r="A1185" s="41"/>
      <c r="B1185" s="41"/>
      <c r="C1185" s="41"/>
      <c r="D1185" s="41"/>
      <c r="E1185" s="41"/>
      <c r="F1185" s="41"/>
      <c r="G1185" s="41"/>
      <c r="H1185" s="41"/>
      <c r="I1185" s="41"/>
      <c r="J1185" s="41"/>
      <c r="K1185" s="41"/>
      <c r="L1185" s="41"/>
      <c r="M1185" s="41"/>
      <c r="N1185" s="41"/>
      <c r="O1185" s="41"/>
      <c r="P1185" s="41"/>
      <c r="Q1185" s="41"/>
      <c r="R1185" s="41"/>
      <c r="S1185" s="41"/>
      <c r="T1185" s="41"/>
      <c r="U1185" s="41"/>
      <c r="V1185" s="41"/>
      <c r="W1185" s="41"/>
      <c r="X1185" s="41"/>
      <c r="Y1185" s="41"/>
      <c r="Z1185" s="41"/>
    </row>
    <row r="1186" ht="15.75" customHeight="1">
      <c r="A1186" s="41"/>
      <c r="B1186" s="41"/>
      <c r="C1186" s="41"/>
      <c r="D1186" s="41"/>
      <c r="E1186" s="41"/>
      <c r="F1186" s="41"/>
      <c r="G1186" s="41"/>
      <c r="H1186" s="41"/>
      <c r="I1186" s="41"/>
      <c r="J1186" s="41"/>
      <c r="K1186" s="41"/>
      <c r="L1186" s="41"/>
      <c r="M1186" s="41"/>
      <c r="N1186" s="41"/>
      <c r="O1186" s="41"/>
      <c r="P1186" s="41"/>
      <c r="Q1186" s="41"/>
      <c r="R1186" s="41"/>
      <c r="S1186" s="41"/>
      <c r="T1186" s="41"/>
      <c r="U1186" s="41"/>
      <c r="V1186" s="41"/>
      <c r="W1186" s="41"/>
      <c r="X1186" s="41"/>
      <c r="Y1186" s="41"/>
      <c r="Z1186" s="41"/>
    </row>
    <row r="1187" ht="15.75" customHeight="1">
      <c r="A1187" s="41"/>
      <c r="B1187" s="41"/>
      <c r="C1187" s="41"/>
      <c r="D1187" s="41"/>
      <c r="E1187" s="41"/>
      <c r="F1187" s="41"/>
      <c r="G1187" s="41"/>
      <c r="H1187" s="41"/>
      <c r="I1187" s="41"/>
      <c r="J1187" s="41"/>
      <c r="K1187" s="41"/>
      <c r="L1187" s="41"/>
      <c r="M1187" s="41"/>
      <c r="N1187" s="41"/>
      <c r="O1187" s="41"/>
      <c r="P1187" s="41"/>
      <c r="Q1187" s="41"/>
      <c r="R1187" s="41"/>
      <c r="S1187" s="41"/>
      <c r="T1187" s="41"/>
      <c r="U1187" s="41"/>
      <c r="V1187" s="41"/>
      <c r="W1187" s="41"/>
      <c r="X1187" s="41"/>
      <c r="Y1187" s="41"/>
      <c r="Z1187" s="41"/>
    </row>
    <row r="1188" ht="15.75" customHeight="1">
      <c r="A1188" s="41"/>
      <c r="B1188" s="41"/>
      <c r="C1188" s="41"/>
      <c r="D1188" s="41"/>
      <c r="E1188" s="41"/>
      <c r="F1188" s="41"/>
      <c r="G1188" s="41"/>
      <c r="H1188" s="41"/>
      <c r="I1188" s="41"/>
      <c r="J1188" s="41"/>
      <c r="K1188" s="41"/>
      <c r="L1188" s="41"/>
      <c r="M1188" s="41"/>
      <c r="N1188" s="41"/>
      <c r="O1188" s="41"/>
      <c r="P1188" s="41"/>
      <c r="Q1188" s="41"/>
      <c r="R1188" s="41"/>
      <c r="S1188" s="41"/>
      <c r="T1188" s="41"/>
      <c r="U1188" s="41"/>
      <c r="V1188" s="41"/>
      <c r="W1188" s="41"/>
      <c r="X1188" s="41"/>
      <c r="Y1188" s="41"/>
      <c r="Z1188" s="41"/>
    </row>
    <row r="1189" ht="15.75" customHeight="1">
      <c r="A1189" s="41"/>
      <c r="B1189" s="41"/>
      <c r="C1189" s="41"/>
      <c r="D1189" s="41"/>
      <c r="E1189" s="41"/>
      <c r="F1189" s="41"/>
      <c r="G1189" s="41"/>
      <c r="H1189" s="41"/>
      <c r="I1189" s="41"/>
      <c r="J1189" s="41"/>
      <c r="K1189" s="41"/>
      <c r="L1189" s="41"/>
      <c r="M1189" s="41"/>
      <c r="N1189" s="41"/>
      <c r="O1189" s="41"/>
      <c r="P1189" s="41"/>
      <c r="Q1189" s="41"/>
      <c r="R1189" s="41"/>
      <c r="S1189" s="41"/>
      <c r="T1189" s="41"/>
      <c r="U1189" s="41"/>
      <c r="V1189" s="41"/>
      <c r="W1189" s="41"/>
      <c r="X1189" s="41"/>
      <c r="Y1189" s="41"/>
      <c r="Z1189" s="41"/>
    </row>
    <row r="1190" ht="15.75" customHeight="1">
      <c r="A1190" s="41"/>
      <c r="B1190" s="41"/>
      <c r="C1190" s="41"/>
      <c r="D1190" s="41"/>
      <c r="E1190" s="41"/>
      <c r="F1190" s="41"/>
      <c r="G1190" s="41"/>
      <c r="H1190" s="41"/>
      <c r="I1190" s="41"/>
      <c r="J1190" s="41"/>
      <c r="K1190" s="41"/>
      <c r="L1190" s="41"/>
      <c r="M1190" s="41"/>
      <c r="N1190" s="41"/>
      <c r="O1190" s="41"/>
      <c r="P1190" s="41"/>
      <c r="Q1190" s="41"/>
      <c r="R1190" s="41"/>
      <c r="S1190" s="41"/>
      <c r="T1190" s="41"/>
      <c r="U1190" s="41"/>
      <c r="V1190" s="41"/>
      <c r="W1190" s="41"/>
      <c r="X1190" s="41"/>
      <c r="Y1190" s="41"/>
      <c r="Z1190" s="41"/>
    </row>
    <row r="1191" ht="15.75" customHeight="1">
      <c r="A1191" s="41"/>
      <c r="B1191" s="41"/>
      <c r="C1191" s="41"/>
      <c r="D1191" s="41"/>
      <c r="E1191" s="41"/>
      <c r="F1191" s="41"/>
      <c r="G1191" s="41"/>
      <c r="H1191" s="41"/>
      <c r="I1191" s="41"/>
      <c r="J1191" s="41"/>
      <c r="K1191" s="41"/>
      <c r="L1191" s="41"/>
      <c r="M1191" s="41"/>
      <c r="N1191" s="41"/>
      <c r="O1191" s="41"/>
      <c r="P1191" s="41"/>
      <c r="Q1191" s="41"/>
      <c r="R1191" s="41"/>
      <c r="S1191" s="41"/>
      <c r="T1191" s="41"/>
      <c r="U1191" s="41"/>
      <c r="V1191" s="41"/>
      <c r="W1191" s="41"/>
      <c r="X1191" s="41"/>
      <c r="Y1191" s="41"/>
      <c r="Z1191" s="41"/>
    </row>
    <row r="1192" ht="15.75" customHeight="1">
      <c r="A1192" s="41"/>
      <c r="B1192" s="41"/>
      <c r="C1192" s="41"/>
      <c r="D1192" s="41"/>
      <c r="E1192" s="41"/>
      <c r="F1192" s="41"/>
      <c r="G1192" s="41"/>
      <c r="H1192" s="41"/>
      <c r="I1192" s="41"/>
      <c r="J1192" s="41"/>
      <c r="K1192" s="41"/>
      <c r="L1192" s="41"/>
      <c r="M1192" s="41"/>
      <c r="N1192" s="41"/>
      <c r="O1192" s="41"/>
      <c r="P1192" s="41"/>
      <c r="Q1192" s="41"/>
      <c r="R1192" s="41"/>
      <c r="S1192" s="41"/>
      <c r="T1192" s="41"/>
      <c r="U1192" s="41"/>
      <c r="V1192" s="41"/>
      <c r="W1192" s="41"/>
      <c r="X1192" s="41"/>
      <c r="Y1192" s="41"/>
      <c r="Z1192" s="41"/>
    </row>
    <row r="1193" ht="15.75" customHeight="1">
      <c r="A1193" s="41"/>
      <c r="B1193" s="41"/>
      <c r="C1193" s="41"/>
      <c r="D1193" s="41"/>
      <c r="E1193" s="41"/>
      <c r="F1193" s="41"/>
      <c r="G1193" s="41"/>
      <c r="H1193" s="41"/>
      <c r="I1193" s="41"/>
      <c r="J1193" s="41"/>
      <c r="K1193" s="41"/>
      <c r="L1193" s="41"/>
      <c r="M1193" s="41"/>
      <c r="N1193" s="41"/>
      <c r="O1193" s="41"/>
      <c r="P1193" s="41"/>
      <c r="Q1193" s="41"/>
      <c r="R1193" s="41"/>
      <c r="S1193" s="41"/>
      <c r="T1193" s="41"/>
      <c r="U1193" s="41"/>
      <c r="V1193" s="41"/>
      <c r="W1193" s="41"/>
      <c r="X1193" s="41"/>
      <c r="Y1193" s="41"/>
      <c r="Z1193" s="41"/>
    </row>
    <row r="1194" ht="15.75" customHeight="1">
      <c r="A1194" s="41"/>
      <c r="B1194" s="41"/>
      <c r="C1194" s="41"/>
      <c r="D1194" s="41"/>
      <c r="E1194" s="41"/>
      <c r="F1194" s="41"/>
      <c r="G1194" s="41"/>
      <c r="H1194" s="41"/>
      <c r="I1194" s="41"/>
      <c r="J1194" s="41"/>
      <c r="K1194" s="41"/>
      <c r="L1194" s="41"/>
      <c r="M1194" s="41"/>
      <c r="N1194" s="41"/>
      <c r="O1194" s="41"/>
      <c r="P1194" s="41"/>
      <c r="Q1194" s="41"/>
      <c r="R1194" s="41"/>
      <c r="S1194" s="41"/>
      <c r="T1194" s="41"/>
      <c r="U1194" s="41"/>
      <c r="V1194" s="41"/>
      <c r="W1194" s="41"/>
      <c r="X1194" s="41"/>
      <c r="Y1194" s="41"/>
      <c r="Z1194" s="41"/>
    </row>
    <row r="1195" ht="15.75" customHeight="1">
      <c r="A1195" s="41"/>
      <c r="B1195" s="41"/>
      <c r="C1195" s="41"/>
      <c r="D1195" s="41"/>
      <c r="E1195" s="41"/>
      <c r="F1195" s="41"/>
      <c r="G1195" s="41"/>
      <c r="H1195" s="41"/>
      <c r="I1195" s="41"/>
      <c r="J1195" s="41"/>
      <c r="K1195" s="41"/>
      <c r="L1195" s="41"/>
      <c r="M1195" s="41"/>
      <c r="N1195" s="41"/>
      <c r="O1195" s="41"/>
      <c r="P1195" s="41"/>
      <c r="Q1195" s="41"/>
      <c r="R1195" s="41"/>
      <c r="S1195" s="41"/>
      <c r="T1195" s="41"/>
      <c r="U1195" s="41"/>
      <c r="V1195" s="41"/>
      <c r="W1195" s="41"/>
      <c r="X1195" s="41"/>
      <c r="Y1195" s="41"/>
      <c r="Z1195" s="41"/>
    </row>
    <row r="1196" ht="15.75" customHeight="1">
      <c r="A1196" s="41"/>
      <c r="B1196" s="41"/>
      <c r="C1196" s="41"/>
      <c r="D1196" s="41"/>
      <c r="E1196" s="41"/>
      <c r="F1196" s="41"/>
      <c r="G1196" s="41"/>
      <c r="H1196" s="41"/>
      <c r="I1196" s="41"/>
      <c r="J1196" s="41"/>
      <c r="K1196" s="41"/>
      <c r="L1196" s="41"/>
      <c r="M1196" s="41"/>
      <c r="N1196" s="41"/>
      <c r="O1196" s="41"/>
      <c r="P1196" s="41"/>
      <c r="Q1196" s="41"/>
      <c r="R1196" s="41"/>
      <c r="S1196" s="41"/>
      <c r="T1196" s="41"/>
      <c r="U1196" s="41"/>
      <c r="V1196" s="41"/>
      <c r="W1196" s="41"/>
      <c r="X1196" s="41"/>
      <c r="Y1196" s="41"/>
      <c r="Z1196" s="41"/>
    </row>
    <row r="1197" ht="15.75" customHeight="1">
      <c r="A1197" s="41"/>
      <c r="B1197" s="41"/>
      <c r="C1197" s="41"/>
      <c r="D1197" s="41"/>
      <c r="E1197" s="41"/>
      <c r="F1197" s="41"/>
      <c r="G1197" s="41"/>
      <c r="H1197" s="41"/>
      <c r="I1197" s="41"/>
      <c r="J1197" s="41"/>
      <c r="K1197" s="41"/>
      <c r="L1197" s="41"/>
      <c r="M1197" s="41"/>
      <c r="N1197" s="41"/>
      <c r="O1197" s="41"/>
      <c r="P1197" s="41"/>
      <c r="Q1197" s="41"/>
      <c r="R1197" s="41"/>
      <c r="S1197" s="41"/>
      <c r="T1197" s="41"/>
      <c r="U1197" s="41"/>
      <c r="V1197" s="41"/>
      <c r="W1197" s="41"/>
      <c r="X1197" s="41"/>
      <c r="Y1197" s="41"/>
      <c r="Z1197" s="41"/>
    </row>
    <row r="1198" ht="15.75" customHeight="1">
      <c r="A1198" s="41"/>
      <c r="B1198" s="41"/>
      <c r="C1198" s="41"/>
      <c r="D1198" s="41"/>
      <c r="E1198" s="41"/>
      <c r="F1198" s="41"/>
      <c r="G1198" s="41"/>
      <c r="H1198" s="41"/>
      <c r="I1198" s="41"/>
      <c r="J1198" s="41"/>
      <c r="K1198" s="41"/>
      <c r="L1198" s="41"/>
      <c r="M1198" s="41"/>
      <c r="N1198" s="41"/>
      <c r="O1198" s="41"/>
      <c r="P1198" s="41"/>
      <c r="Q1198" s="41"/>
      <c r="R1198" s="41"/>
      <c r="S1198" s="41"/>
      <c r="T1198" s="41"/>
      <c r="U1198" s="41"/>
      <c r="V1198" s="41"/>
      <c r="W1198" s="41"/>
      <c r="X1198" s="41"/>
      <c r="Y1198" s="41"/>
      <c r="Z1198" s="41"/>
    </row>
    <row r="1199" ht="15.75" customHeight="1">
      <c r="A1199" s="41"/>
      <c r="B1199" s="41"/>
      <c r="C1199" s="41"/>
      <c r="D1199" s="41"/>
      <c r="E1199" s="41"/>
      <c r="F1199" s="41"/>
      <c r="G1199" s="41"/>
      <c r="H1199" s="41"/>
      <c r="I1199" s="41"/>
      <c r="J1199" s="41"/>
      <c r="K1199" s="41"/>
      <c r="L1199" s="41"/>
      <c r="M1199" s="41"/>
      <c r="N1199" s="41"/>
      <c r="O1199" s="41"/>
      <c r="P1199" s="41"/>
      <c r="Q1199" s="41"/>
      <c r="R1199" s="41"/>
      <c r="S1199" s="41"/>
      <c r="T1199" s="41"/>
      <c r="U1199" s="41"/>
      <c r="V1199" s="41"/>
      <c r="W1199" s="41"/>
      <c r="X1199" s="41"/>
      <c r="Y1199" s="41"/>
      <c r="Z1199" s="41"/>
    </row>
    <row r="1200" ht="15.75" customHeight="1">
      <c r="A1200" s="41"/>
      <c r="B1200" s="41"/>
      <c r="C1200" s="41"/>
      <c r="D1200" s="41"/>
      <c r="E1200" s="41"/>
      <c r="F1200" s="41"/>
      <c r="G1200" s="41"/>
      <c r="H1200" s="41"/>
      <c r="I1200" s="41"/>
      <c r="J1200" s="41"/>
      <c r="K1200" s="41"/>
      <c r="L1200" s="41"/>
      <c r="M1200" s="41"/>
      <c r="N1200" s="41"/>
      <c r="O1200" s="41"/>
      <c r="P1200" s="41"/>
      <c r="Q1200" s="41"/>
      <c r="R1200" s="41"/>
      <c r="S1200" s="41"/>
      <c r="T1200" s="41"/>
      <c r="U1200" s="41"/>
      <c r="V1200" s="41"/>
      <c r="W1200" s="41"/>
      <c r="X1200" s="41"/>
      <c r="Y1200" s="41"/>
      <c r="Z1200" s="41"/>
    </row>
    <row r="1201" ht="15.75" customHeight="1">
      <c r="A1201" s="41"/>
      <c r="B1201" s="41"/>
      <c r="C1201" s="41"/>
      <c r="D1201" s="41"/>
      <c r="E1201" s="41"/>
      <c r="F1201" s="41"/>
      <c r="G1201" s="41"/>
      <c r="H1201" s="41"/>
      <c r="I1201" s="41"/>
      <c r="J1201" s="41"/>
      <c r="K1201" s="41"/>
      <c r="L1201" s="41"/>
      <c r="M1201" s="41"/>
      <c r="N1201" s="41"/>
      <c r="O1201" s="41"/>
      <c r="P1201" s="41"/>
      <c r="Q1201" s="41"/>
      <c r="R1201" s="41"/>
      <c r="S1201" s="41"/>
      <c r="T1201" s="41"/>
      <c r="U1201" s="41"/>
      <c r="V1201" s="41"/>
      <c r="W1201" s="41"/>
      <c r="X1201" s="41"/>
      <c r="Y1201" s="41"/>
      <c r="Z1201" s="41"/>
    </row>
    <row r="1202" ht="15.75" customHeight="1">
      <c r="A1202" s="41"/>
      <c r="B1202" s="41"/>
      <c r="C1202" s="41"/>
      <c r="D1202" s="41"/>
      <c r="E1202" s="41"/>
      <c r="F1202" s="41"/>
      <c r="G1202" s="41"/>
      <c r="H1202" s="41"/>
      <c r="I1202" s="41"/>
      <c r="J1202" s="41"/>
      <c r="K1202" s="41"/>
      <c r="L1202" s="41"/>
      <c r="M1202" s="41"/>
      <c r="N1202" s="41"/>
      <c r="O1202" s="41"/>
      <c r="P1202" s="41"/>
      <c r="Q1202" s="41"/>
      <c r="R1202" s="41"/>
      <c r="S1202" s="41"/>
      <c r="T1202" s="41"/>
      <c r="U1202" s="41"/>
      <c r="V1202" s="41"/>
      <c r="W1202" s="41"/>
      <c r="X1202" s="41"/>
      <c r="Y1202" s="41"/>
      <c r="Z1202" s="41"/>
    </row>
    <row r="1203" ht="15.75" customHeight="1">
      <c r="A1203" s="41"/>
      <c r="B1203" s="41"/>
      <c r="C1203" s="41"/>
      <c r="D1203" s="41"/>
      <c r="E1203" s="41"/>
      <c r="F1203" s="41"/>
      <c r="G1203" s="41"/>
      <c r="H1203" s="41"/>
      <c r="I1203" s="41"/>
      <c r="J1203" s="41"/>
      <c r="K1203" s="41"/>
      <c r="L1203" s="41"/>
      <c r="M1203" s="41"/>
      <c r="N1203" s="41"/>
      <c r="O1203" s="41"/>
      <c r="P1203" s="41"/>
      <c r="Q1203" s="41"/>
      <c r="R1203" s="41"/>
      <c r="S1203" s="41"/>
      <c r="T1203" s="41"/>
      <c r="U1203" s="41"/>
      <c r="V1203" s="41"/>
      <c r="W1203" s="41"/>
      <c r="X1203" s="41"/>
      <c r="Y1203" s="41"/>
      <c r="Z1203" s="41"/>
    </row>
    <row r="1204" ht="15.75" customHeight="1">
      <c r="A1204" s="41"/>
      <c r="B1204" s="41"/>
      <c r="C1204" s="41"/>
      <c r="D1204" s="41"/>
      <c r="E1204" s="41"/>
      <c r="F1204" s="41"/>
      <c r="G1204" s="41"/>
      <c r="H1204" s="41"/>
      <c r="I1204" s="41"/>
      <c r="J1204" s="41"/>
      <c r="K1204" s="41"/>
      <c r="L1204" s="41"/>
      <c r="M1204" s="41"/>
      <c r="N1204" s="41"/>
      <c r="O1204" s="41"/>
      <c r="P1204" s="41"/>
      <c r="Q1204" s="41"/>
      <c r="R1204" s="41"/>
      <c r="S1204" s="41"/>
      <c r="T1204" s="41"/>
      <c r="U1204" s="41"/>
      <c r="V1204" s="41"/>
      <c r="W1204" s="41"/>
      <c r="X1204" s="41"/>
      <c r="Y1204" s="41"/>
      <c r="Z1204" s="41"/>
    </row>
    <row r="1205" ht="15.75" customHeight="1">
      <c r="A1205" s="41"/>
      <c r="B1205" s="41"/>
      <c r="C1205" s="41"/>
      <c r="D1205" s="41"/>
      <c r="E1205" s="41"/>
      <c r="F1205" s="41"/>
      <c r="G1205" s="41"/>
      <c r="H1205" s="41"/>
      <c r="I1205" s="41"/>
      <c r="J1205" s="41"/>
      <c r="K1205" s="41"/>
      <c r="L1205" s="41"/>
      <c r="M1205" s="41"/>
      <c r="N1205" s="41"/>
      <c r="O1205" s="41"/>
      <c r="P1205" s="41"/>
      <c r="Q1205" s="41"/>
      <c r="R1205" s="41"/>
      <c r="S1205" s="41"/>
      <c r="T1205" s="41"/>
      <c r="U1205" s="41"/>
      <c r="V1205" s="41"/>
      <c r="W1205" s="41"/>
      <c r="X1205" s="41"/>
      <c r="Y1205" s="41"/>
      <c r="Z1205" s="41"/>
    </row>
    <row r="1206" ht="15.75" customHeight="1">
      <c r="A1206" s="41"/>
      <c r="B1206" s="41"/>
      <c r="C1206" s="41"/>
      <c r="D1206" s="41"/>
      <c r="E1206" s="41"/>
      <c r="F1206" s="41"/>
      <c r="G1206" s="41"/>
      <c r="H1206" s="41"/>
      <c r="I1206" s="41"/>
      <c r="J1206" s="41"/>
      <c r="K1206" s="41"/>
      <c r="L1206" s="41"/>
      <c r="M1206" s="41"/>
      <c r="N1206" s="41"/>
      <c r="O1206" s="41"/>
      <c r="P1206" s="41"/>
      <c r="Q1206" s="41"/>
      <c r="R1206" s="41"/>
      <c r="S1206" s="41"/>
      <c r="T1206" s="41"/>
      <c r="U1206" s="41"/>
      <c r="V1206" s="41"/>
      <c r="W1206" s="41"/>
      <c r="X1206" s="41"/>
      <c r="Y1206" s="41"/>
      <c r="Z1206" s="41"/>
    </row>
    <row r="1207" ht="15.75" customHeight="1">
      <c r="A1207" s="41"/>
      <c r="B1207" s="41"/>
      <c r="C1207" s="41"/>
      <c r="D1207" s="41"/>
      <c r="E1207" s="41"/>
      <c r="F1207" s="41"/>
      <c r="G1207" s="41"/>
      <c r="H1207" s="41"/>
      <c r="I1207" s="41"/>
      <c r="J1207" s="41"/>
      <c r="K1207" s="41"/>
      <c r="L1207" s="41"/>
      <c r="M1207" s="41"/>
      <c r="N1207" s="41"/>
      <c r="O1207" s="41"/>
      <c r="P1207" s="41"/>
      <c r="Q1207" s="41"/>
      <c r="R1207" s="41"/>
      <c r="S1207" s="41"/>
      <c r="T1207" s="41"/>
      <c r="U1207" s="41"/>
      <c r="V1207" s="41"/>
      <c r="W1207" s="41"/>
      <c r="X1207" s="41"/>
      <c r="Y1207" s="41"/>
      <c r="Z1207" s="41"/>
    </row>
    <row r="1208" ht="15.75" customHeight="1">
      <c r="A1208" s="41"/>
      <c r="B1208" s="41"/>
      <c r="C1208" s="41"/>
      <c r="D1208" s="41"/>
      <c r="E1208" s="41"/>
      <c r="F1208" s="41"/>
      <c r="G1208" s="41"/>
      <c r="H1208" s="41"/>
      <c r="I1208" s="41"/>
      <c r="J1208" s="41"/>
      <c r="K1208" s="41"/>
      <c r="L1208" s="41"/>
      <c r="M1208" s="41"/>
      <c r="N1208" s="41"/>
      <c r="O1208" s="41"/>
      <c r="P1208" s="41"/>
      <c r="Q1208" s="41"/>
      <c r="R1208" s="41"/>
      <c r="S1208" s="41"/>
      <c r="T1208" s="41"/>
      <c r="U1208" s="41"/>
      <c r="V1208" s="41"/>
      <c r="W1208" s="41"/>
      <c r="X1208" s="41"/>
      <c r="Y1208" s="41"/>
      <c r="Z1208" s="41"/>
    </row>
    <row r="1209" ht="15.75" customHeight="1">
      <c r="A1209" s="41"/>
      <c r="B1209" s="41"/>
      <c r="C1209" s="41"/>
      <c r="D1209" s="41"/>
      <c r="E1209" s="41"/>
      <c r="F1209" s="41"/>
      <c r="G1209" s="41"/>
      <c r="H1209" s="41"/>
      <c r="I1209" s="41"/>
      <c r="J1209" s="41"/>
      <c r="K1209" s="41"/>
      <c r="L1209" s="41"/>
      <c r="M1209" s="41"/>
      <c r="N1209" s="41"/>
      <c r="O1209" s="41"/>
      <c r="P1209" s="41"/>
      <c r="Q1209" s="41"/>
      <c r="R1209" s="41"/>
      <c r="S1209" s="41"/>
      <c r="T1209" s="41"/>
      <c r="U1209" s="41"/>
      <c r="V1209" s="41"/>
      <c r="W1209" s="41"/>
      <c r="X1209" s="41"/>
      <c r="Y1209" s="41"/>
      <c r="Z1209" s="41"/>
    </row>
    <row r="1210" ht="15.75" customHeight="1">
      <c r="A1210" s="41"/>
      <c r="B1210" s="41"/>
      <c r="C1210" s="41"/>
      <c r="D1210" s="41"/>
      <c r="E1210" s="41"/>
      <c r="F1210" s="41"/>
      <c r="G1210" s="41"/>
      <c r="H1210" s="41"/>
      <c r="I1210" s="41"/>
      <c r="J1210" s="41"/>
      <c r="K1210" s="41"/>
      <c r="L1210" s="41"/>
      <c r="M1210" s="41"/>
      <c r="N1210" s="41"/>
      <c r="O1210" s="41"/>
      <c r="P1210" s="41"/>
      <c r="Q1210" s="41"/>
      <c r="R1210" s="41"/>
      <c r="S1210" s="41"/>
      <c r="T1210" s="41"/>
      <c r="U1210" s="41"/>
      <c r="V1210" s="41"/>
      <c r="W1210" s="41"/>
      <c r="X1210" s="41"/>
      <c r="Y1210" s="41"/>
      <c r="Z1210" s="41"/>
    </row>
    <row r="1211" ht="15.75" customHeight="1">
      <c r="A1211" s="41"/>
      <c r="B1211" s="41"/>
      <c r="C1211" s="41"/>
      <c r="D1211" s="41"/>
      <c r="E1211" s="41"/>
      <c r="F1211" s="41"/>
      <c r="G1211" s="41"/>
      <c r="H1211" s="41"/>
      <c r="I1211" s="41"/>
      <c r="J1211" s="41"/>
      <c r="K1211" s="41"/>
      <c r="L1211" s="41"/>
      <c r="M1211" s="41"/>
      <c r="N1211" s="41"/>
      <c r="O1211" s="41"/>
      <c r="P1211" s="41"/>
      <c r="Q1211" s="41"/>
      <c r="R1211" s="41"/>
      <c r="S1211" s="41"/>
      <c r="T1211" s="41"/>
      <c r="U1211" s="41"/>
      <c r="V1211" s="41"/>
      <c r="W1211" s="41"/>
      <c r="X1211" s="41"/>
      <c r="Y1211" s="41"/>
      <c r="Z1211" s="41"/>
    </row>
    <row r="1212" ht="15.75" customHeight="1">
      <c r="A1212" s="41"/>
      <c r="B1212" s="41"/>
      <c r="C1212" s="41"/>
      <c r="D1212" s="41"/>
      <c r="E1212" s="41"/>
      <c r="F1212" s="41"/>
      <c r="G1212" s="41"/>
      <c r="H1212" s="41"/>
      <c r="I1212" s="41"/>
      <c r="J1212" s="41"/>
      <c r="K1212" s="41"/>
      <c r="L1212" s="41"/>
      <c r="M1212" s="41"/>
      <c r="N1212" s="41"/>
      <c r="O1212" s="41"/>
      <c r="P1212" s="41"/>
      <c r="Q1212" s="41"/>
      <c r="R1212" s="41"/>
      <c r="S1212" s="41"/>
      <c r="T1212" s="41"/>
      <c r="U1212" s="41"/>
      <c r="V1212" s="41"/>
      <c r="W1212" s="41"/>
      <c r="X1212" s="41"/>
      <c r="Y1212" s="41"/>
      <c r="Z1212" s="41"/>
    </row>
    <row r="1213" ht="15.75" customHeight="1">
      <c r="A1213" s="41"/>
      <c r="B1213" s="41"/>
      <c r="C1213" s="41"/>
      <c r="D1213" s="41"/>
      <c r="E1213" s="41"/>
      <c r="F1213" s="41"/>
      <c r="G1213" s="41"/>
      <c r="H1213" s="41"/>
      <c r="I1213" s="41"/>
      <c r="J1213" s="41"/>
      <c r="K1213" s="41"/>
      <c r="L1213" s="41"/>
      <c r="M1213" s="41"/>
      <c r="N1213" s="41"/>
      <c r="O1213" s="41"/>
      <c r="P1213" s="41"/>
      <c r="Q1213" s="41"/>
      <c r="R1213" s="41"/>
      <c r="S1213" s="41"/>
      <c r="T1213" s="41"/>
      <c r="U1213" s="41"/>
      <c r="V1213" s="41"/>
      <c r="W1213" s="41"/>
      <c r="X1213" s="41"/>
      <c r="Y1213" s="41"/>
      <c r="Z1213" s="41"/>
    </row>
    <row r="1214" ht="15.75" customHeight="1">
      <c r="A1214" s="41"/>
      <c r="B1214" s="41"/>
      <c r="C1214" s="41"/>
      <c r="D1214" s="41"/>
      <c r="E1214" s="41"/>
      <c r="F1214" s="41"/>
      <c r="G1214" s="41"/>
      <c r="H1214" s="41"/>
      <c r="I1214" s="41"/>
      <c r="J1214" s="41"/>
      <c r="K1214" s="41"/>
      <c r="L1214" s="41"/>
      <c r="M1214" s="41"/>
      <c r="N1214" s="41"/>
      <c r="O1214" s="41"/>
      <c r="P1214" s="41"/>
      <c r="Q1214" s="41"/>
      <c r="R1214" s="41"/>
      <c r="S1214" s="41"/>
      <c r="T1214" s="41"/>
      <c r="U1214" s="41"/>
      <c r="V1214" s="41"/>
      <c r="W1214" s="41"/>
      <c r="X1214" s="41"/>
      <c r="Y1214" s="41"/>
      <c r="Z1214" s="41"/>
    </row>
    <row r="1215" ht="15.75" customHeight="1">
      <c r="A1215" s="41"/>
      <c r="B1215" s="41"/>
      <c r="C1215" s="41"/>
      <c r="D1215" s="41"/>
      <c r="E1215" s="41"/>
      <c r="F1215" s="41"/>
      <c r="G1215" s="41"/>
      <c r="H1215" s="41"/>
      <c r="I1215" s="41"/>
      <c r="J1215" s="41"/>
      <c r="K1215" s="41"/>
      <c r="L1215" s="41"/>
      <c r="M1215" s="41"/>
      <c r="N1215" s="41"/>
      <c r="O1215" s="41"/>
      <c r="P1215" s="41"/>
      <c r="Q1215" s="41"/>
      <c r="R1215" s="41"/>
      <c r="S1215" s="41"/>
      <c r="T1215" s="41"/>
      <c r="U1215" s="41"/>
      <c r="V1215" s="41"/>
      <c r="W1215" s="41"/>
      <c r="X1215" s="41"/>
      <c r="Y1215" s="41"/>
      <c r="Z1215" s="41"/>
    </row>
    <row r="1216" ht="15.75" customHeight="1">
      <c r="A1216" s="41"/>
      <c r="B1216" s="41"/>
      <c r="C1216" s="41"/>
      <c r="D1216" s="41"/>
      <c r="E1216" s="41"/>
      <c r="F1216" s="41"/>
      <c r="G1216" s="41"/>
      <c r="H1216" s="41"/>
      <c r="I1216" s="41"/>
      <c r="J1216" s="41"/>
      <c r="K1216" s="41"/>
      <c r="L1216" s="41"/>
      <c r="M1216" s="41"/>
      <c r="N1216" s="41"/>
      <c r="O1216" s="41"/>
      <c r="P1216" s="41"/>
      <c r="Q1216" s="41"/>
      <c r="R1216" s="41"/>
      <c r="S1216" s="41"/>
      <c r="T1216" s="41"/>
      <c r="U1216" s="41"/>
      <c r="V1216" s="41"/>
      <c r="W1216" s="41"/>
      <c r="X1216" s="41"/>
      <c r="Y1216" s="41"/>
      <c r="Z1216" s="41"/>
    </row>
  </sheetData>
  <autoFilter ref="$A$2:$Z$2"/>
  <conditionalFormatting sqref="B3:G1216">
    <cfRule type="expression" dxfId="0" priority="1">
      <formula> ISNUMBER(SEARCH("Disregarded", #REF!))</formula>
    </cfRule>
  </conditionalFormatting>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2" max="12" width="51.0"/>
    <col customWidth="1" min="13" max="13" width="31.25"/>
  </cols>
  <sheetData>
    <row r="1">
      <c r="A1" s="56" t="s">
        <v>10574</v>
      </c>
      <c r="B1" s="57" t="s">
        <v>10575</v>
      </c>
      <c r="C1" s="57" t="s">
        <v>10576</v>
      </c>
      <c r="D1" s="57" t="s">
        <v>10577</v>
      </c>
      <c r="E1" s="57" t="s">
        <v>10578</v>
      </c>
      <c r="F1" s="57" t="s">
        <v>10579</v>
      </c>
      <c r="G1" s="57" t="s">
        <v>10580</v>
      </c>
      <c r="H1" s="57" t="s">
        <v>10581</v>
      </c>
      <c r="I1" s="57" t="s">
        <v>10582</v>
      </c>
      <c r="J1" s="57" t="s">
        <v>10583</v>
      </c>
      <c r="K1" s="57" t="s">
        <v>10584</v>
      </c>
      <c r="L1" s="57" t="s">
        <v>10585</v>
      </c>
      <c r="M1" s="58" t="s">
        <v>10586</v>
      </c>
    </row>
    <row r="2">
      <c r="A2" s="59">
        <v>92373.0</v>
      </c>
      <c r="B2" s="60" t="s">
        <v>8447</v>
      </c>
      <c r="C2" s="60" t="s">
        <v>8447</v>
      </c>
      <c r="D2" s="60" t="s">
        <v>10587</v>
      </c>
      <c r="E2" s="61" t="s">
        <v>10588</v>
      </c>
      <c r="F2" s="62" t="s">
        <v>10589</v>
      </c>
      <c r="G2" s="62" t="s">
        <v>10590</v>
      </c>
      <c r="H2" s="62" t="s">
        <v>10591</v>
      </c>
      <c r="I2" s="60" t="s">
        <v>10592</v>
      </c>
      <c r="J2" s="62" t="s">
        <v>14</v>
      </c>
      <c r="K2" s="62" t="b">
        <v>1</v>
      </c>
      <c r="L2" s="62" t="s">
        <v>10593</v>
      </c>
      <c r="M2" s="58" t="str">
        <f>IFERROR(__xludf.DUMMYFUNCTION("ARRAYFORMULA(XLOOKUP(TO_TEXT(A2:A1000), TO_TEXT('Lot 1 Outcome'!A:A), TO_TEXT('Lot 1 Outcome'!F:F)))"),"tenders@terminalfour.com")</f>
        <v>tenders@terminalfour.com</v>
      </c>
      <c r="N2" s="58" t="str">
        <f>IFERROR(__xludf.DUMMYFUNCTION("ARRAYFORMULA(XLOOKUP(TO_TEXT(A2:A1000), TO_TEXT('Lot 3 Outcome'!A:A), TO_TEXT('Lot 3 Outcome'!F:F)))"),"#N/A")</f>
        <v>#N/A</v>
      </c>
      <c r="O2" s="58" t="str">
        <f>IFERROR(__xludf.DUMMYFUNCTION("ARRAYFORMULA(XLOOKUP(TO_TEXT(A2:A1000), TO_TEXT('Lot 4 Outcome'!A:A), TO_TEXT('Lot 4 Outcome'!F:F)))"),"#N/A")</f>
        <v>#N/A</v>
      </c>
    </row>
    <row r="3">
      <c r="A3" s="59">
        <v>92496.0</v>
      </c>
      <c r="B3" s="60" t="s">
        <v>3262</v>
      </c>
      <c r="C3" s="60" t="s">
        <v>3262</v>
      </c>
      <c r="D3" s="60" t="s">
        <v>10594</v>
      </c>
      <c r="E3" s="61" t="s">
        <v>10595</v>
      </c>
      <c r="F3" s="62" t="s">
        <v>10596</v>
      </c>
      <c r="G3" s="62" t="s">
        <v>10590</v>
      </c>
      <c r="H3" s="62">
        <v>7016688.0</v>
      </c>
      <c r="I3" s="60" t="s">
        <v>10592</v>
      </c>
      <c r="J3" s="62" t="s">
        <v>14</v>
      </c>
      <c r="K3" s="62" t="b">
        <v>1</v>
      </c>
      <c r="L3" s="62" t="s">
        <v>10597</v>
      </c>
      <c r="M3" s="58" t="str">
        <f>IFERROR(__xludf.DUMMYFUNCTION("""COMPUTED_VALUE"""),"procurement@epimorphics.com")</f>
        <v>procurement@epimorphics.com</v>
      </c>
      <c r="N3" s="58" t="str">
        <f>IFERROR(__xludf.DUMMYFUNCTION("""COMPUTED_VALUE"""),"procurement@epimorphics.com")</f>
        <v>procurement@epimorphics.com</v>
      </c>
      <c r="O3" s="58" t="str">
        <f>IFERROR(__xludf.DUMMYFUNCTION("""COMPUTED_VALUE"""),"#N/A")</f>
        <v>#N/A</v>
      </c>
    </row>
    <row r="4">
      <c r="A4" s="59">
        <v>92888.0</v>
      </c>
      <c r="B4" s="60" t="s">
        <v>4532</v>
      </c>
      <c r="C4" s="60" t="s">
        <v>4532</v>
      </c>
      <c r="D4" s="60" t="s">
        <v>10598</v>
      </c>
      <c r="E4" s="61" t="s">
        <v>10599</v>
      </c>
      <c r="F4" s="62" t="s">
        <v>10600</v>
      </c>
      <c r="G4" s="62" t="s">
        <v>10590</v>
      </c>
      <c r="H4" s="62">
        <v>4384537.0</v>
      </c>
      <c r="I4" s="60" t="s">
        <v>10592</v>
      </c>
      <c r="J4" s="62" t="s">
        <v>14</v>
      </c>
      <c r="K4" s="62" t="b">
        <v>1</v>
      </c>
      <c r="L4" s="62" t="s">
        <v>10601</v>
      </c>
      <c r="M4" s="58" t="str">
        <f>IFERROR(__xludf.DUMMYFUNCTION("""COMPUTED_VALUE"""),"_sales@infuse.it")</f>
        <v>_sales@infuse.it</v>
      </c>
      <c r="N4" s="58" t="str">
        <f>IFERROR(__xludf.DUMMYFUNCTION("""COMPUTED_VALUE"""),"_sales@infuse.it")</f>
        <v>_sales@infuse.it</v>
      </c>
      <c r="O4" s="58" t="str">
        <f>IFERROR(__xludf.DUMMYFUNCTION("""COMPUTED_VALUE"""),"#N/A")</f>
        <v>#N/A</v>
      </c>
    </row>
    <row r="5">
      <c r="A5" s="59">
        <v>93186.0</v>
      </c>
      <c r="B5" s="60" t="s">
        <v>2449</v>
      </c>
      <c r="C5" s="60" t="s">
        <v>2449</v>
      </c>
      <c r="D5" s="60" t="s">
        <v>10602</v>
      </c>
      <c r="E5" s="61" t="s">
        <v>10603</v>
      </c>
      <c r="F5" s="62" t="s">
        <v>10604</v>
      </c>
      <c r="G5" s="62" t="s">
        <v>10590</v>
      </c>
      <c r="H5" s="62">
        <v>3014568.0</v>
      </c>
      <c r="I5" s="60" t="s">
        <v>10592</v>
      </c>
      <c r="J5" s="62" t="s">
        <v>14</v>
      </c>
      <c r="K5" s="62" t="b">
        <v>1</v>
      </c>
      <c r="L5" s="62" t="s">
        <v>10605</v>
      </c>
      <c r="M5" s="58" t="str">
        <f>IFERROR(__xludf.DUMMYFUNCTION("""COMPUTED_VALUE"""),"sales@cps.co.uk")</f>
        <v>sales@cps.co.uk</v>
      </c>
      <c r="N5" s="58" t="str">
        <f>IFERROR(__xludf.DUMMYFUNCTION("""COMPUTED_VALUE"""),"#N/A")</f>
        <v>#N/A</v>
      </c>
      <c r="O5" s="58" t="str">
        <f>IFERROR(__xludf.DUMMYFUNCTION("""COMPUTED_VALUE"""),"#N/A")</f>
        <v>#N/A</v>
      </c>
    </row>
    <row r="6">
      <c r="A6" s="59">
        <v>93298.0</v>
      </c>
      <c r="B6" s="60" t="s">
        <v>4644</v>
      </c>
      <c r="C6" s="60" t="s">
        <v>4644</v>
      </c>
      <c r="D6" s="60" t="s">
        <v>10606</v>
      </c>
      <c r="E6" s="61" t="s">
        <v>10607</v>
      </c>
      <c r="F6" s="62" t="s">
        <v>10608</v>
      </c>
      <c r="G6" s="62" t="s">
        <v>10590</v>
      </c>
      <c r="H6" s="62">
        <v>7314773.0</v>
      </c>
      <c r="I6" s="60" t="s">
        <v>10592</v>
      </c>
      <c r="J6" s="62" t="s">
        <v>14</v>
      </c>
      <c r="K6" s="62" t="b">
        <v>1</v>
      </c>
      <c r="L6" s="62" t="s">
        <v>10609</v>
      </c>
      <c r="M6" s="58" t="str">
        <f>IFERROR(__xludf.DUMMYFUNCTION("""COMPUTED_VALUE"""),"frameworks@intelmsl.com")</f>
        <v>frameworks@intelmsl.com</v>
      </c>
      <c r="N6" s="58" t="str">
        <f>IFERROR(__xludf.DUMMYFUNCTION("""COMPUTED_VALUE"""),"frameworks@intelmsl.com")</f>
        <v>frameworks@intelmsl.com</v>
      </c>
      <c r="O6" s="58" t="str">
        <f>IFERROR(__xludf.DUMMYFUNCTION("""COMPUTED_VALUE"""),"#N/A")</f>
        <v>#N/A</v>
      </c>
    </row>
    <row r="7">
      <c r="A7" s="59">
        <v>580918.0</v>
      </c>
      <c r="B7" s="60" t="s">
        <v>5977</v>
      </c>
      <c r="C7" s="60" t="s">
        <v>5977</v>
      </c>
      <c r="D7" s="60" t="s">
        <v>10610</v>
      </c>
      <c r="E7" s="61" t="s">
        <v>10611</v>
      </c>
      <c r="F7" s="62" t="s">
        <v>10612</v>
      </c>
      <c r="G7" s="62" t="s">
        <v>10590</v>
      </c>
      <c r="H7" s="62">
        <v>1579602.0</v>
      </c>
      <c r="I7" s="60" t="s">
        <v>10592</v>
      </c>
      <c r="J7" s="62" t="s">
        <v>14</v>
      </c>
      <c r="K7" s="62" t="b">
        <v>1</v>
      </c>
      <c r="L7" s="62" t="s">
        <v>10613</v>
      </c>
      <c r="M7" s="58" t="str">
        <f>IFERROR(__xludf.DUMMYFUNCTION("""COMPUTED_VALUE"""),"tenders@ndl.co.uk")</f>
        <v>tenders@ndl.co.uk</v>
      </c>
      <c r="N7" s="58" t="str">
        <f>IFERROR(__xludf.DUMMYFUNCTION("""COMPUTED_VALUE"""),"#N/A")</f>
        <v>#N/A</v>
      </c>
      <c r="O7" s="58" t="str">
        <f>IFERROR(__xludf.DUMMYFUNCTION("""COMPUTED_VALUE"""),"#N/A")</f>
        <v>#N/A</v>
      </c>
    </row>
    <row r="8">
      <c r="A8" s="63">
        <v>700867.0</v>
      </c>
      <c r="B8" s="64" t="s">
        <v>1653</v>
      </c>
      <c r="C8" s="64" t="s">
        <v>1653</v>
      </c>
      <c r="D8" s="64" t="s">
        <v>10614</v>
      </c>
      <c r="E8" s="65" t="s">
        <v>10615</v>
      </c>
      <c r="F8" s="66" t="s">
        <v>10616</v>
      </c>
      <c r="G8" s="66" t="s">
        <v>10590</v>
      </c>
      <c r="H8" s="66">
        <v>5746584.0</v>
      </c>
      <c r="I8" s="64" t="s">
        <v>10592</v>
      </c>
      <c r="J8" s="66" t="s">
        <v>14</v>
      </c>
      <c r="K8" s="66" t="b">
        <v>1</v>
      </c>
      <c r="L8" s="66" t="s">
        <v>10617</v>
      </c>
      <c r="M8" s="58" t="str">
        <f>IFERROR(__xludf.DUMMYFUNCTION("""COMPUTED_VALUE"""),"s.roff@c3ia.co.uk")</f>
        <v>s.roff@c3ia.co.uk</v>
      </c>
      <c r="N8" s="58" t="str">
        <f>IFERROR(__xludf.DUMMYFUNCTION("""COMPUTED_VALUE"""),"s.roff@c3ia.co.uk")</f>
        <v>s.roff@c3ia.co.uk</v>
      </c>
      <c r="O8" s="58" t="str">
        <f>IFERROR(__xludf.DUMMYFUNCTION("""COMPUTED_VALUE"""),"#N/A")</f>
        <v>#N/A</v>
      </c>
    </row>
    <row r="9">
      <c r="A9" s="59">
        <v>701687.0</v>
      </c>
      <c r="B9" s="60" t="s">
        <v>672</v>
      </c>
      <c r="C9" s="60" t="s">
        <v>672</v>
      </c>
      <c r="D9" s="60" t="s">
        <v>10618</v>
      </c>
      <c r="E9" s="61" t="s">
        <v>10619</v>
      </c>
      <c r="F9" s="62" t="s">
        <v>10620</v>
      </c>
      <c r="G9" s="62" t="s">
        <v>10590</v>
      </c>
      <c r="H9" s="62">
        <v>9134665.0</v>
      </c>
      <c r="I9" s="60" t="s">
        <v>10592</v>
      </c>
      <c r="J9" s="62" t="s">
        <v>14</v>
      </c>
      <c r="K9" s="62" t="b">
        <v>1</v>
      </c>
      <c r="L9" s="62" t="s">
        <v>10621</v>
      </c>
      <c r="M9" s="58" t="str">
        <f>IFERROR(__xludf.DUMMYFUNCTION("""COMPUTED_VALUE"""),"info@amsa-infosec.com")</f>
        <v>info@amsa-infosec.com</v>
      </c>
      <c r="N9" s="58" t="str">
        <f>IFERROR(__xludf.DUMMYFUNCTION("""COMPUTED_VALUE"""),"info@amsa-infosec.com")</f>
        <v>info@amsa-infosec.com</v>
      </c>
      <c r="O9" s="58" t="str">
        <f>IFERROR(__xludf.DUMMYFUNCTION("""COMPUTED_VALUE"""),"#N/A")</f>
        <v>#N/A</v>
      </c>
    </row>
    <row r="10">
      <c r="A10" s="59">
        <v>702548.0</v>
      </c>
      <c r="B10" s="60" t="s">
        <v>4756</v>
      </c>
      <c r="C10" s="60" t="s">
        <v>4756</v>
      </c>
      <c r="D10" s="60" t="s">
        <v>10622</v>
      </c>
      <c r="E10" s="61" t="s">
        <v>10607</v>
      </c>
      <c r="F10" s="62" t="s">
        <v>10623</v>
      </c>
      <c r="G10" s="62" t="s">
        <v>10590</v>
      </c>
      <c r="H10" s="62">
        <v>6346803.0</v>
      </c>
      <c r="I10" s="60" t="s">
        <v>10592</v>
      </c>
      <c r="J10" s="62" t="s">
        <v>14</v>
      </c>
      <c r="K10" s="62" t="b">
        <v>1</v>
      </c>
      <c r="L10" s="62" t="s">
        <v>10624</v>
      </c>
      <c r="M10" s="58" t="str">
        <f>IFERROR(__xludf.DUMMYFUNCTION("""COMPUTED_VALUE"""),"info@irisintelligence.com")</f>
        <v>info@irisintelligence.com</v>
      </c>
      <c r="N10" s="58" t="str">
        <f>IFERROR(__xludf.DUMMYFUNCTION("""COMPUTED_VALUE"""),"info@irisintelligence.com")</f>
        <v>info@irisintelligence.com</v>
      </c>
      <c r="O10" s="58" t="str">
        <f>IFERROR(__xludf.DUMMYFUNCTION("""COMPUTED_VALUE"""),"#N/A")</f>
        <v>#N/A</v>
      </c>
    </row>
    <row r="11">
      <c r="A11" s="59">
        <v>703115.0</v>
      </c>
      <c r="B11" s="60" t="s">
        <v>3567</v>
      </c>
      <c r="C11" s="60" t="s">
        <v>3567</v>
      </c>
      <c r="D11" s="60" t="s">
        <v>10625</v>
      </c>
      <c r="E11" s="61" t="s">
        <v>10626</v>
      </c>
      <c r="F11" s="62" t="s">
        <v>10627</v>
      </c>
      <c r="G11" s="62" t="s">
        <v>10590</v>
      </c>
      <c r="H11" s="62">
        <v>6159670.0</v>
      </c>
      <c r="I11" s="60" t="s">
        <v>10592</v>
      </c>
      <c r="J11" s="62" t="s">
        <v>14</v>
      </c>
      <c r="K11" s="62" t="b">
        <v>1</v>
      </c>
      <c r="L11" s="62" t="s">
        <v>10628</v>
      </c>
      <c r="M11" s="58" t="str">
        <f>IFERROR(__xludf.DUMMYFUNCTION("""COMPUTED_VALUE"""),"talk@isfluent.com")</f>
        <v>talk@isfluent.com</v>
      </c>
      <c r="N11" s="58" t="str">
        <f>IFERROR(__xludf.DUMMYFUNCTION("""COMPUTED_VALUE"""),"#N/A")</f>
        <v>#N/A</v>
      </c>
      <c r="O11" s="58" t="str">
        <f>IFERROR(__xludf.DUMMYFUNCTION("""COMPUTED_VALUE"""),"#N/A")</f>
        <v>#N/A</v>
      </c>
    </row>
    <row r="12">
      <c r="A12" s="59">
        <v>703338.0</v>
      </c>
      <c r="B12" s="60" t="s">
        <v>2055</v>
      </c>
      <c r="C12" s="60" t="s">
        <v>2055</v>
      </c>
      <c r="D12" s="60" t="s">
        <v>10629</v>
      </c>
      <c r="E12" s="61" t="s">
        <v>10630</v>
      </c>
      <c r="F12" s="62" t="s">
        <v>10631</v>
      </c>
      <c r="G12" s="62" t="s">
        <v>10590</v>
      </c>
      <c r="H12" s="62">
        <v>8537138.0</v>
      </c>
      <c r="I12" s="60" t="s">
        <v>10592</v>
      </c>
      <c r="J12" s="62" t="s">
        <v>14</v>
      </c>
      <c r="K12" s="62" t="b">
        <v>1</v>
      </c>
      <c r="L12" s="62" t="s">
        <v>10632</v>
      </c>
      <c r="M12" s="58" t="str">
        <f>IFERROR(__xludf.DUMMYFUNCTION("""COMPUTED_VALUE"""),"ian_moody@clinicalarchitecture.com")</f>
        <v>ian_moody@clinicalarchitecture.com</v>
      </c>
      <c r="N12" s="58" t="str">
        <f>IFERROR(__xludf.DUMMYFUNCTION("""COMPUTED_VALUE"""),"#N/A")</f>
        <v>#N/A</v>
      </c>
      <c r="O12" s="58" t="str">
        <f>IFERROR(__xludf.DUMMYFUNCTION("""COMPUTED_VALUE"""),"#N/A")</f>
        <v>#N/A</v>
      </c>
    </row>
    <row r="13">
      <c r="A13" s="59">
        <v>703642.0</v>
      </c>
      <c r="B13" s="60" t="s">
        <v>10633</v>
      </c>
      <c r="C13" s="60" t="s">
        <v>10633</v>
      </c>
      <c r="D13" s="60" t="s">
        <v>10634</v>
      </c>
      <c r="E13" s="61" t="s">
        <v>10635</v>
      </c>
      <c r="F13" s="62" t="s">
        <v>10636</v>
      </c>
      <c r="G13" s="62" t="s">
        <v>10590</v>
      </c>
      <c r="H13" s="62">
        <v>6951007.0</v>
      </c>
      <c r="I13" s="60" t="s">
        <v>10592</v>
      </c>
      <c r="J13" s="62" t="s">
        <v>14</v>
      </c>
      <c r="K13" s="62" t="b">
        <v>1</v>
      </c>
      <c r="L13" s="62" t="s">
        <v>10637</v>
      </c>
      <c r="M13" s="58" t="str">
        <f>IFERROR(__xludf.DUMMYFUNCTION("""COMPUTED_VALUE"""),"#N/A")</f>
        <v>#N/A</v>
      </c>
      <c r="N13" s="58" t="str">
        <f>IFERROR(__xludf.DUMMYFUNCTION("""COMPUTED_VALUE"""),"#N/A")</f>
        <v>#N/A</v>
      </c>
      <c r="O13" s="58" t="str">
        <f>IFERROR(__xludf.DUMMYFUNCTION("""COMPUTED_VALUE"""),"#N/A")</f>
        <v>#N/A</v>
      </c>
    </row>
    <row r="14">
      <c r="A14" s="63">
        <v>705430.0</v>
      </c>
      <c r="B14" s="64" t="s">
        <v>10638</v>
      </c>
      <c r="C14" s="64" t="s">
        <v>10638</v>
      </c>
      <c r="D14" s="64" t="s">
        <v>10639</v>
      </c>
      <c r="E14" s="65" t="s">
        <v>10640</v>
      </c>
      <c r="F14" s="66" t="s">
        <v>10641</v>
      </c>
      <c r="G14" s="66" t="s">
        <v>10590</v>
      </c>
      <c r="H14" s="66">
        <v>7811919.0</v>
      </c>
      <c r="I14" s="64" t="s">
        <v>10592</v>
      </c>
      <c r="J14" s="66" t="s">
        <v>14</v>
      </c>
      <c r="K14" s="66" t="b">
        <v>1</v>
      </c>
      <c r="L14" s="66" t="s">
        <v>10642</v>
      </c>
      <c r="M14" s="58" t="str">
        <f>IFERROR(__xludf.DUMMYFUNCTION("""COMPUTED_VALUE"""),"#N/A")</f>
        <v>#N/A</v>
      </c>
      <c r="N14" s="58" t="str">
        <f>IFERROR(__xludf.DUMMYFUNCTION("""COMPUTED_VALUE"""),"#N/A")</f>
        <v>#N/A</v>
      </c>
      <c r="O14" s="58" t="str">
        <f>IFERROR(__xludf.DUMMYFUNCTION("""COMPUTED_VALUE"""),"#N/A")</f>
        <v>#N/A</v>
      </c>
    </row>
    <row r="15">
      <c r="A15" s="59">
        <v>706123.0</v>
      </c>
      <c r="B15" s="60" t="s">
        <v>5078</v>
      </c>
      <c r="C15" s="60" t="s">
        <v>5078</v>
      </c>
      <c r="D15" s="60" t="s">
        <v>10643</v>
      </c>
      <c r="E15" s="61" t="s">
        <v>10644</v>
      </c>
      <c r="F15" s="62" t="s">
        <v>10645</v>
      </c>
      <c r="G15" s="62" t="s">
        <v>10590</v>
      </c>
      <c r="H15" s="62">
        <v>6850066.0</v>
      </c>
      <c r="I15" s="60" t="s">
        <v>10592</v>
      </c>
      <c r="J15" s="62" t="s">
        <v>14</v>
      </c>
      <c r="K15" s="62" t="b">
        <v>1</v>
      </c>
      <c r="L15" s="62" t="s">
        <v>10646</v>
      </c>
      <c r="M15" s="58" t="str">
        <f>IFERROR(__xludf.DUMMYFUNCTION("""COMPUTED_VALUE"""),"REDACTED")</f>
        <v>REDACTED</v>
      </c>
      <c r="N15" s="58" t="str">
        <f>IFERROR(__xludf.DUMMYFUNCTION("""COMPUTED_VALUE"""),"REDACTED")</f>
        <v>REDACTED</v>
      </c>
      <c r="O15" s="58" t="str">
        <f>IFERROR(__xludf.DUMMYFUNCTION("""COMPUTED_VALUE"""),"#N/A")</f>
        <v>#N/A</v>
      </c>
    </row>
    <row r="16">
      <c r="A16" s="59">
        <v>706639.0</v>
      </c>
      <c r="B16" s="60" t="s">
        <v>7595</v>
      </c>
      <c r="C16" s="60" t="s">
        <v>7595</v>
      </c>
      <c r="D16" s="60" t="s">
        <v>10647</v>
      </c>
      <c r="E16" s="61" t="s">
        <v>10648</v>
      </c>
      <c r="F16" s="62" t="s">
        <v>10649</v>
      </c>
      <c r="G16" s="62" t="s">
        <v>10590</v>
      </c>
      <c r="H16" s="62">
        <v>9287421.0</v>
      </c>
      <c r="I16" s="60" t="s">
        <v>10592</v>
      </c>
      <c r="J16" s="62" t="s">
        <v>14</v>
      </c>
      <c r="K16" s="62" t="b">
        <v>1</v>
      </c>
      <c r="L16" s="62" t="s">
        <v>10650</v>
      </c>
      <c r="M16" s="58" t="str">
        <f>IFERROR(__xludf.DUMMYFUNCTION("""COMPUTED_VALUE"""),"info@seagreen-bell.com")</f>
        <v>info@seagreen-bell.com</v>
      </c>
      <c r="N16" s="58" t="str">
        <f>IFERROR(__xludf.DUMMYFUNCTION("""COMPUTED_VALUE"""),"info@seagreen-bell.com")</f>
        <v>info@seagreen-bell.com</v>
      </c>
      <c r="O16" s="58" t="str">
        <f>IFERROR(__xludf.DUMMYFUNCTION("""COMPUTED_VALUE"""),"#N/A")</f>
        <v>#N/A</v>
      </c>
    </row>
    <row r="17">
      <c r="A17" s="59">
        <v>706919.0</v>
      </c>
      <c r="B17" s="60" t="s">
        <v>9852</v>
      </c>
      <c r="C17" s="60" t="s">
        <v>9852</v>
      </c>
      <c r="D17" s="60" t="s">
        <v>10651</v>
      </c>
      <c r="E17" s="61" t="s">
        <v>10652</v>
      </c>
      <c r="F17" s="62" t="s">
        <v>10653</v>
      </c>
      <c r="G17" s="62" t="s">
        <v>10590</v>
      </c>
      <c r="H17" s="62">
        <v>3911569.0</v>
      </c>
      <c r="I17" s="60" t="s">
        <v>10592</v>
      </c>
      <c r="J17" s="62" t="s">
        <v>14</v>
      </c>
      <c r="K17" s="62" t="b">
        <v>1</v>
      </c>
      <c r="L17" s="62" t="s">
        <v>10654</v>
      </c>
      <c r="M17" s="58" t="str">
        <f>IFERROR(__xludf.DUMMYFUNCTION("""COMPUTED_VALUE"""),"#N/A")</f>
        <v>#N/A</v>
      </c>
      <c r="N17" s="58" t="str">
        <f>IFERROR(__xludf.DUMMYFUNCTION("""COMPUTED_VALUE"""),"info@ecce.uk")</f>
        <v>info@ecce.uk</v>
      </c>
      <c r="O17" s="58" t="str">
        <f>IFERROR(__xludf.DUMMYFUNCTION("""COMPUTED_VALUE"""),"#N/A")</f>
        <v>#N/A</v>
      </c>
    </row>
    <row r="18">
      <c r="A18" s="59">
        <v>707983.0</v>
      </c>
      <c r="B18" s="60" t="s">
        <v>2507</v>
      </c>
      <c r="C18" s="60" t="s">
        <v>2507</v>
      </c>
      <c r="D18" s="60" t="s">
        <v>10655</v>
      </c>
      <c r="E18" s="61" t="s">
        <v>10656</v>
      </c>
      <c r="F18" s="62" t="s">
        <v>10657</v>
      </c>
      <c r="G18" s="62" t="s">
        <v>10590</v>
      </c>
      <c r="H18" s="62">
        <v>9979129.0</v>
      </c>
      <c r="I18" s="60" t="s">
        <v>10592</v>
      </c>
      <c r="J18" s="62" t="s">
        <v>14</v>
      </c>
      <c r="K18" s="62" t="b">
        <v>1</v>
      </c>
      <c r="L18" s="62" t="s">
        <v>10658</v>
      </c>
      <c r="M18" s="58" t="str">
        <f>IFERROR(__xludf.DUMMYFUNCTION("""COMPUTED_VALUE"""),"contact@criticalp3m.com")</f>
        <v>contact@criticalp3m.com</v>
      </c>
      <c r="N18" s="58" t="str">
        <f>IFERROR(__xludf.DUMMYFUNCTION("""COMPUTED_VALUE"""),"contact@criticalp3m.com")</f>
        <v>contact@criticalp3m.com</v>
      </c>
      <c r="O18" s="58" t="str">
        <f>IFERROR(__xludf.DUMMYFUNCTION("""COMPUTED_VALUE"""),"#N/A")</f>
        <v>#N/A</v>
      </c>
    </row>
    <row r="19">
      <c r="A19" s="59">
        <v>708048.0</v>
      </c>
      <c r="B19" s="60" t="s">
        <v>925</v>
      </c>
      <c r="C19" s="60" t="s">
        <v>925</v>
      </c>
      <c r="D19" s="60" t="s">
        <v>10659</v>
      </c>
      <c r="E19" s="61" t="s">
        <v>10660</v>
      </c>
      <c r="F19" s="62" t="s">
        <v>10661</v>
      </c>
      <c r="G19" s="62" t="s">
        <v>10590</v>
      </c>
      <c r="H19" s="62">
        <v>3831307.0</v>
      </c>
      <c r="I19" s="60" t="s">
        <v>10592</v>
      </c>
      <c r="J19" s="62" t="s">
        <v>14</v>
      </c>
      <c r="K19" s="62" t="b">
        <v>1</v>
      </c>
      <c r="L19" s="62" t="s">
        <v>10662</v>
      </c>
      <c r="M19" s="58" t="str">
        <f>IFERROR(__xludf.DUMMYFUNCTION("""COMPUTED_VALUE"""),"info@ashdowngroup.com")</f>
        <v>info@ashdowngroup.com</v>
      </c>
      <c r="N19" s="58" t="str">
        <f>IFERROR(__xludf.DUMMYFUNCTION("""COMPUTED_VALUE"""),"info@ashdowngroup.com")</f>
        <v>info@ashdowngroup.com</v>
      </c>
      <c r="O19" s="58" t="str">
        <f>IFERROR(__xludf.DUMMYFUNCTION("""COMPUTED_VALUE"""),"#N/A")</f>
        <v>#N/A</v>
      </c>
    </row>
    <row r="20">
      <c r="A20" s="67">
        <v>708087.0</v>
      </c>
      <c r="B20" s="68" t="s">
        <v>7885</v>
      </c>
      <c r="C20" s="68" t="s">
        <v>7885</v>
      </c>
      <c r="D20" s="68" t="s">
        <v>10663</v>
      </c>
      <c r="E20" s="69" t="s">
        <v>10664</v>
      </c>
      <c r="F20" s="70" t="s">
        <v>10665</v>
      </c>
      <c r="G20" s="70" t="s">
        <v>10666</v>
      </c>
      <c r="H20" s="70" t="s">
        <v>10667</v>
      </c>
      <c r="I20" s="68" t="s">
        <v>10668</v>
      </c>
      <c r="J20" s="70" t="s">
        <v>14</v>
      </c>
      <c r="K20" s="70" t="b">
        <v>1</v>
      </c>
      <c r="L20" s="70" t="s">
        <v>10669</v>
      </c>
      <c r="M20" s="71" t="str">
        <f>IFERROR(__xludf.DUMMYFUNCTION("""COMPUTED_VALUE"""),"procurement@sonasi.com")</f>
        <v>procurement@sonasi.com</v>
      </c>
      <c r="N20" s="71" t="str">
        <f>IFERROR(__xludf.DUMMYFUNCTION("""COMPUTED_VALUE"""),"#N/A")</f>
        <v>#N/A</v>
      </c>
      <c r="O20" s="71" t="str">
        <f>IFERROR(__xludf.DUMMYFUNCTION("""COMPUTED_VALUE"""),"#N/A")</f>
        <v>#N/A</v>
      </c>
      <c r="P20" s="71"/>
      <c r="Q20" s="71"/>
      <c r="R20" s="71"/>
      <c r="S20" s="71"/>
      <c r="T20" s="71"/>
      <c r="U20" s="71"/>
      <c r="V20" s="71"/>
      <c r="W20" s="71"/>
      <c r="X20" s="71"/>
      <c r="Y20" s="71"/>
      <c r="Z20" s="71"/>
    </row>
    <row r="21">
      <c r="A21" s="72">
        <v>708113.0</v>
      </c>
      <c r="B21" s="73" t="s">
        <v>3143</v>
      </c>
      <c r="C21" s="73" t="s">
        <v>3143</v>
      </c>
      <c r="D21" s="73" t="s">
        <v>10670</v>
      </c>
      <c r="E21" s="74" t="s">
        <v>10671</v>
      </c>
      <c r="F21" s="75" t="s">
        <v>10672</v>
      </c>
      <c r="G21" s="75" t="s">
        <v>10590</v>
      </c>
      <c r="H21" s="75" t="s">
        <v>3145</v>
      </c>
      <c r="I21" s="73" t="s">
        <v>10592</v>
      </c>
      <c r="J21" s="75" t="s">
        <v>14</v>
      </c>
      <c r="K21" s="75" t="b">
        <v>1</v>
      </c>
      <c r="L21" s="75" t="s">
        <v>10673</v>
      </c>
      <c r="M21" s="76" t="str">
        <f>IFERROR(__xludf.DUMMYFUNCTION("""COMPUTED_VALUE"""),"steven.wexelstein@ember.ltd")</f>
        <v>steven.wexelstein@ember.ltd</v>
      </c>
      <c r="N21" s="76" t="str">
        <f>IFERROR(__xludf.DUMMYFUNCTION("""COMPUTED_VALUE"""),"steven.wexelstein@ember.ltd")</f>
        <v>steven.wexelstein@ember.ltd</v>
      </c>
      <c r="O21" s="76" t="str">
        <f>IFERROR(__xludf.DUMMYFUNCTION("""COMPUTED_VALUE"""),"#N/A")</f>
        <v>#N/A</v>
      </c>
      <c r="P21" s="76"/>
      <c r="Q21" s="76"/>
      <c r="R21" s="76"/>
      <c r="S21" s="76"/>
      <c r="T21" s="76"/>
      <c r="U21" s="76"/>
      <c r="V21" s="76"/>
      <c r="W21" s="76"/>
      <c r="X21" s="76"/>
      <c r="Y21" s="76"/>
      <c r="Z21" s="76"/>
    </row>
    <row r="22">
      <c r="A22" s="59">
        <v>708179.0</v>
      </c>
      <c r="B22" s="60" t="s">
        <v>5953</v>
      </c>
      <c r="C22" s="60" t="s">
        <v>5953</v>
      </c>
      <c r="D22" s="60" t="s">
        <v>10674</v>
      </c>
      <c r="E22" s="61" t="s">
        <v>10675</v>
      </c>
      <c r="F22" s="62" t="s">
        <v>10676</v>
      </c>
      <c r="G22" s="62" t="s">
        <v>10590</v>
      </c>
      <c r="H22" s="62">
        <v>9316579.0</v>
      </c>
      <c r="I22" s="60" t="s">
        <v>10592</v>
      </c>
      <c r="J22" s="62" t="s">
        <v>14</v>
      </c>
      <c r="K22" s="62" t="b">
        <v>1</v>
      </c>
      <c r="L22" s="62" t="s">
        <v>10677</v>
      </c>
      <c r="M22" s="58" t="str">
        <f>IFERROR(__xludf.DUMMYFUNCTION("""COMPUTED_VALUE"""),"business@naimuri.com")</f>
        <v>business@naimuri.com</v>
      </c>
      <c r="N22" s="58" t="str">
        <f>IFERROR(__xludf.DUMMYFUNCTION("""COMPUTED_VALUE"""),"business@naimuri.com")</f>
        <v>business@naimuri.com</v>
      </c>
      <c r="O22" s="58" t="str">
        <f>IFERROR(__xludf.DUMMYFUNCTION("""COMPUTED_VALUE"""),"#N/A")</f>
        <v>#N/A</v>
      </c>
    </row>
    <row r="23">
      <c r="A23" s="59">
        <v>708989.0</v>
      </c>
      <c r="B23" s="60" t="s">
        <v>10678</v>
      </c>
      <c r="C23" s="60" t="s">
        <v>1249</v>
      </c>
      <c r="D23" s="60" t="s">
        <v>10679</v>
      </c>
      <c r="E23" s="61" t="s">
        <v>10664</v>
      </c>
      <c r="F23" s="62" t="s">
        <v>10680</v>
      </c>
      <c r="G23" s="62" t="s">
        <v>10666</v>
      </c>
      <c r="H23" s="62" t="s">
        <v>10681</v>
      </c>
      <c r="I23" s="60" t="s">
        <v>10592</v>
      </c>
      <c r="J23" s="62" t="s">
        <v>14</v>
      </c>
      <c r="K23" s="62" t="b">
        <v>1</v>
      </c>
      <c r="L23" s="62" t="s">
        <v>10593</v>
      </c>
      <c r="M23" s="58" t="str">
        <f>IFERROR(__xludf.DUMMYFUNCTION("""COMPUTED_VALUE"""),"tenders@betterexaminations.com")</f>
        <v>tenders@betterexaminations.com</v>
      </c>
      <c r="N23" s="58" t="str">
        <f>IFERROR(__xludf.DUMMYFUNCTION("""COMPUTED_VALUE"""),"#N/A")</f>
        <v>#N/A</v>
      </c>
      <c r="O23" s="58" t="str">
        <f>IFERROR(__xludf.DUMMYFUNCTION("""COMPUTED_VALUE"""),"#N/A")</f>
        <v>#N/A</v>
      </c>
    </row>
    <row r="24">
      <c r="A24" s="63">
        <v>709123.0</v>
      </c>
      <c r="B24" s="64" t="s">
        <v>10682</v>
      </c>
      <c r="C24" s="64" t="s">
        <v>10682</v>
      </c>
      <c r="D24" s="64" t="s">
        <v>10683</v>
      </c>
      <c r="E24" s="65" t="s">
        <v>10684</v>
      </c>
      <c r="F24" s="66" t="s">
        <v>10685</v>
      </c>
      <c r="G24" s="66" t="s">
        <v>10590</v>
      </c>
      <c r="H24" s="66">
        <v>1.1291018E7</v>
      </c>
      <c r="I24" s="64" t="s">
        <v>10592</v>
      </c>
      <c r="J24" s="66" t="s">
        <v>14</v>
      </c>
      <c r="K24" s="66" t="b">
        <v>1</v>
      </c>
      <c r="L24" s="66" t="s">
        <v>10686</v>
      </c>
      <c r="M24" s="58" t="str">
        <f>IFERROR(__xludf.DUMMYFUNCTION("""COMPUTED_VALUE"""),"#N/A")</f>
        <v>#N/A</v>
      </c>
      <c r="N24" s="58" t="str">
        <f>IFERROR(__xludf.DUMMYFUNCTION("""COMPUTED_VALUE"""),"#N/A")</f>
        <v>#N/A</v>
      </c>
      <c r="O24" s="58" t="str">
        <f>IFERROR(__xludf.DUMMYFUNCTION("""COMPUTED_VALUE"""),"#N/A")</f>
        <v>#N/A</v>
      </c>
    </row>
    <row r="25">
      <c r="A25" s="59">
        <v>709315.0</v>
      </c>
      <c r="B25" s="60" t="s">
        <v>648</v>
      </c>
      <c r="C25" s="60" t="s">
        <v>648</v>
      </c>
      <c r="D25" s="60" t="s">
        <v>10687</v>
      </c>
      <c r="E25" s="61" t="s">
        <v>10688</v>
      </c>
      <c r="F25" s="62" t="s">
        <v>10689</v>
      </c>
      <c r="G25" s="62" t="s">
        <v>10590</v>
      </c>
      <c r="H25" s="62">
        <v>3033245.0</v>
      </c>
      <c r="I25" s="60" t="s">
        <v>10592</v>
      </c>
      <c r="J25" s="62" t="s">
        <v>104</v>
      </c>
      <c r="K25" s="62" t="b">
        <v>1</v>
      </c>
      <c r="L25" s="62" t="s">
        <v>10690</v>
      </c>
      <c r="M25" s="58" t="str">
        <f>IFERROR(__xludf.DUMMYFUNCTION("""COMPUTED_VALUE"""),"cathryn.harris@amey.co.uk")</f>
        <v>cathryn.harris@amey.co.uk</v>
      </c>
      <c r="N25" s="58" t="str">
        <f>IFERROR(__xludf.DUMMYFUNCTION("""COMPUTED_VALUE"""),"#N/A")</f>
        <v>#N/A</v>
      </c>
      <c r="O25" s="58" t="str">
        <f>IFERROR(__xludf.DUMMYFUNCTION("""COMPUTED_VALUE"""),"#N/A")</f>
        <v>#N/A</v>
      </c>
    </row>
    <row r="26">
      <c r="A26" s="59">
        <v>709585.0</v>
      </c>
      <c r="B26" s="60" t="s">
        <v>7208</v>
      </c>
      <c r="C26" s="60" t="s">
        <v>7208</v>
      </c>
      <c r="D26" s="60" t="s">
        <v>10691</v>
      </c>
      <c r="E26" s="61" t="s">
        <v>10692</v>
      </c>
      <c r="F26" s="62" t="s">
        <v>10693</v>
      </c>
      <c r="G26" s="62" t="s">
        <v>10590</v>
      </c>
      <c r="H26" s="62">
        <v>1.0782946E7</v>
      </c>
      <c r="I26" s="60" t="s">
        <v>10592</v>
      </c>
      <c r="J26" s="62" t="s">
        <v>14</v>
      </c>
      <c r="K26" s="62" t="b">
        <v>1</v>
      </c>
      <c r="L26" s="62" t="s">
        <v>10694</v>
      </c>
      <c r="M26" s="58" t="str">
        <f>IFERROR(__xludf.DUMMYFUNCTION("""COMPUTED_VALUE"""),"owen@remarkabledynamics.com")</f>
        <v>owen@remarkabledynamics.com</v>
      </c>
      <c r="N26" s="58" t="str">
        <f>IFERROR(__xludf.DUMMYFUNCTION("""COMPUTED_VALUE"""),"owen@remarkabledynamics.com")</f>
        <v>owen@remarkabledynamics.com</v>
      </c>
      <c r="O26" s="58" t="str">
        <f>IFERROR(__xludf.DUMMYFUNCTION("""COMPUTED_VALUE"""),"#N/A")</f>
        <v>#N/A</v>
      </c>
    </row>
    <row r="27">
      <c r="A27" s="72">
        <v>709931.0</v>
      </c>
      <c r="B27" s="73" t="s">
        <v>2374</v>
      </c>
      <c r="C27" s="73" t="s">
        <v>2374</v>
      </c>
      <c r="D27" s="73" t="s">
        <v>10695</v>
      </c>
      <c r="E27" s="74" t="s">
        <v>10688</v>
      </c>
      <c r="F27" s="75" t="s">
        <v>10696</v>
      </c>
      <c r="G27" s="75" t="s">
        <v>10590</v>
      </c>
      <c r="H27" s="75">
        <v>1.0022433E7</v>
      </c>
      <c r="I27" s="73" t="s">
        <v>10592</v>
      </c>
      <c r="J27" s="75" t="s">
        <v>14</v>
      </c>
      <c r="K27" s="75" t="b">
        <v>1</v>
      </c>
      <c r="L27" s="75" t="s">
        <v>10697</v>
      </c>
      <c r="M27" s="76" t="str">
        <f>IFERROR(__xludf.DUMMYFUNCTION("""COMPUTED_VALUE"""),"muneeb.iqbal@consult-first.com")</f>
        <v>muneeb.iqbal@consult-first.com</v>
      </c>
      <c r="N27" s="76" t="str">
        <f>IFERROR(__xludf.DUMMYFUNCTION("""COMPUTED_VALUE"""),"muneeb.iqbal@consult-first.com")</f>
        <v>muneeb.iqbal@consult-first.com</v>
      </c>
      <c r="O27" s="76" t="str">
        <f>IFERROR(__xludf.DUMMYFUNCTION("""COMPUTED_VALUE"""),"#N/A")</f>
        <v>#N/A</v>
      </c>
      <c r="P27" s="76"/>
      <c r="Q27" s="76"/>
      <c r="R27" s="76"/>
      <c r="S27" s="76"/>
      <c r="T27" s="76"/>
      <c r="U27" s="76"/>
      <c r="V27" s="76"/>
      <c r="W27" s="76"/>
      <c r="X27" s="76"/>
      <c r="Y27" s="76"/>
      <c r="Z27" s="76"/>
    </row>
    <row r="28">
      <c r="A28" s="59">
        <v>710389.0</v>
      </c>
      <c r="B28" s="60" t="s">
        <v>154</v>
      </c>
      <c r="C28" s="60" t="s">
        <v>154</v>
      </c>
      <c r="D28" s="60" t="s">
        <v>10698</v>
      </c>
      <c r="E28" s="61" t="s">
        <v>10699</v>
      </c>
      <c r="F28" s="62" t="s">
        <v>10700</v>
      </c>
      <c r="G28" s="62" t="s">
        <v>10590</v>
      </c>
      <c r="H28" s="62">
        <v>1.0236433E7</v>
      </c>
      <c r="I28" s="60" t="s">
        <v>10592</v>
      </c>
      <c r="J28" s="62" t="s">
        <v>14</v>
      </c>
      <c r="K28" s="62" t="b">
        <v>1</v>
      </c>
      <c r="L28" s="62" t="s">
        <v>10701</v>
      </c>
      <c r="M28" s="58" t="str">
        <f>IFERROR(__xludf.DUMMYFUNCTION("""COMPUTED_VALUE"""),"rmurala@aadigitaltech.com")</f>
        <v>rmurala@aadigitaltech.com</v>
      </c>
      <c r="N28" s="58" t="str">
        <f>IFERROR(__xludf.DUMMYFUNCTION("""COMPUTED_VALUE"""),"rmurala@aadigitaltech.com")</f>
        <v>rmurala@aadigitaltech.com</v>
      </c>
      <c r="O28" s="58" t="str">
        <f>IFERROR(__xludf.DUMMYFUNCTION("""COMPUTED_VALUE"""),"#N/A")</f>
        <v>#N/A</v>
      </c>
    </row>
    <row r="29">
      <c r="A29" s="59">
        <v>710439.0</v>
      </c>
      <c r="B29" s="60" t="s">
        <v>10180</v>
      </c>
      <c r="C29" s="60" t="s">
        <v>10180</v>
      </c>
      <c r="D29" s="60" t="s">
        <v>10702</v>
      </c>
      <c r="E29" s="61" t="s">
        <v>10703</v>
      </c>
      <c r="F29" s="62" t="s">
        <v>10704</v>
      </c>
      <c r="G29" s="62" t="s">
        <v>10590</v>
      </c>
      <c r="H29" s="62">
        <v>1.1379497E7</v>
      </c>
      <c r="I29" s="60" t="s">
        <v>10592</v>
      </c>
      <c r="J29" s="62" t="s">
        <v>14</v>
      </c>
      <c r="K29" s="62" t="b">
        <v>1</v>
      </c>
      <c r="L29" s="62" t="s">
        <v>10705</v>
      </c>
      <c r="M29" s="58" t="str">
        <f>IFERROR(__xludf.DUMMYFUNCTION("""COMPUTED_VALUE"""),"#N/A")</f>
        <v>#N/A</v>
      </c>
      <c r="N29" s="58" t="str">
        <f>IFERROR(__xludf.DUMMYFUNCTION("""COMPUTED_VALUE"""),"santanu.das@openstyx.com")</f>
        <v>santanu.das@openstyx.com</v>
      </c>
      <c r="O29" s="58" t="str">
        <f>IFERROR(__xludf.DUMMYFUNCTION("""COMPUTED_VALUE"""),"#N/A")</f>
        <v>#N/A</v>
      </c>
    </row>
    <row r="30">
      <c r="A30" s="72">
        <v>711302.0</v>
      </c>
      <c r="B30" s="73" t="s">
        <v>10706</v>
      </c>
      <c r="C30" s="73" t="s">
        <v>8320</v>
      </c>
      <c r="D30" s="73" t="s">
        <v>10707</v>
      </c>
      <c r="E30" s="74" t="s">
        <v>10708</v>
      </c>
      <c r="F30" s="75" t="s">
        <v>10709</v>
      </c>
      <c r="G30" s="75" t="s">
        <v>10590</v>
      </c>
      <c r="H30" s="75">
        <v>9985870.0</v>
      </c>
      <c r="I30" s="73" t="s">
        <v>10592</v>
      </c>
      <c r="J30" s="75" t="s">
        <v>14</v>
      </c>
      <c r="K30" s="75" t="b">
        <v>1</v>
      </c>
      <c r="L30" s="75" t="s">
        <v>10710</v>
      </c>
      <c r="M30" s="76" t="str">
        <f>IFERROR(__xludf.DUMMYFUNCTION("""COMPUTED_VALUE"""),"REDACTED")</f>
        <v>REDACTED</v>
      </c>
      <c r="N30" s="76" t="str">
        <f>IFERROR(__xludf.DUMMYFUNCTION("""COMPUTED_VALUE"""),"REDACTED")</f>
        <v>REDACTED</v>
      </c>
      <c r="O30" s="76" t="str">
        <f>IFERROR(__xludf.DUMMYFUNCTION("""COMPUTED_VALUE"""),"#N/A")</f>
        <v>#N/A</v>
      </c>
      <c r="P30" s="76"/>
      <c r="Q30" s="76"/>
      <c r="R30" s="76"/>
      <c r="S30" s="76"/>
      <c r="T30" s="76"/>
      <c r="U30" s="76"/>
      <c r="V30" s="76"/>
      <c r="W30" s="76"/>
      <c r="X30" s="76"/>
      <c r="Y30" s="76"/>
      <c r="Z30" s="76"/>
    </row>
    <row r="31">
      <c r="A31" s="59">
        <v>711388.0</v>
      </c>
      <c r="B31" s="60" t="s">
        <v>511</v>
      </c>
      <c r="C31" s="60" t="s">
        <v>511</v>
      </c>
      <c r="D31" s="60" t="s">
        <v>10711</v>
      </c>
      <c r="E31" s="61" t="s">
        <v>10712</v>
      </c>
      <c r="F31" s="62" t="s">
        <v>10713</v>
      </c>
      <c r="G31" s="62" t="s">
        <v>10590</v>
      </c>
      <c r="H31" s="62">
        <v>3297540.0</v>
      </c>
      <c r="I31" s="60" t="s">
        <v>10592</v>
      </c>
      <c r="J31" s="62" t="s">
        <v>14</v>
      </c>
      <c r="K31" s="62" t="b">
        <v>1</v>
      </c>
      <c r="L31" s="62" t="s">
        <v>10714</v>
      </c>
      <c r="M31" s="58" t="str">
        <f>IFERROR(__xludf.DUMMYFUNCTION("""COMPUTED_VALUE"""),"info@akita.co.uk")</f>
        <v>info@akita.co.uk</v>
      </c>
      <c r="N31" s="58" t="str">
        <f>IFERROR(__xludf.DUMMYFUNCTION("""COMPUTED_VALUE"""),"info@akita.co.uk")</f>
        <v>info@akita.co.uk</v>
      </c>
      <c r="O31" s="58" t="str">
        <f>IFERROR(__xludf.DUMMYFUNCTION("""COMPUTED_VALUE"""),"#N/A")</f>
        <v>#N/A</v>
      </c>
    </row>
    <row r="32">
      <c r="A32" s="67">
        <v>711498.0</v>
      </c>
      <c r="B32" s="68" t="s">
        <v>6629</v>
      </c>
      <c r="C32" s="68" t="s">
        <v>6629</v>
      </c>
      <c r="D32" s="68" t="s">
        <v>10715</v>
      </c>
      <c r="E32" s="69" t="s">
        <v>10688</v>
      </c>
      <c r="F32" s="70" t="s">
        <v>10716</v>
      </c>
      <c r="G32" s="70" t="s">
        <v>10590</v>
      </c>
      <c r="H32" s="70">
        <v>1.0527008E7</v>
      </c>
      <c r="I32" s="68" t="s">
        <v>10592</v>
      </c>
      <c r="J32" s="70" t="s">
        <v>14</v>
      </c>
      <c r="K32" s="70" t="b">
        <v>1</v>
      </c>
      <c r="L32" s="70" t="s">
        <v>10717</v>
      </c>
      <c r="M32" s="71" t="str">
        <f>IFERROR(__xludf.DUMMYFUNCTION("""COMPUTED_VALUE"""),"REDACTED")</f>
        <v>REDACTED</v>
      </c>
      <c r="N32" s="71" t="str">
        <f>IFERROR(__xludf.DUMMYFUNCTION("""COMPUTED_VALUE"""),"REDACTED")</f>
        <v>REDACTED</v>
      </c>
      <c r="O32" s="71" t="str">
        <f>IFERROR(__xludf.DUMMYFUNCTION("""COMPUTED_VALUE"""),"#N/A")</f>
        <v>#N/A</v>
      </c>
      <c r="P32" s="71"/>
      <c r="Q32" s="71"/>
      <c r="R32" s="71"/>
      <c r="S32" s="71"/>
      <c r="T32" s="71"/>
      <c r="U32" s="71"/>
      <c r="V32" s="71"/>
      <c r="W32" s="71"/>
      <c r="X32" s="71"/>
      <c r="Y32" s="71"/>
      <c r="Z32" s="71"/>
    </row>
    <row r="33">
      <c r="A33" s="59">
        <v>711539.0</v>
      </c>
      <c r="B33" s="60" t="s">
        <v>2896</v>
      </c>
      <c r="C33" s="60" t="s">
        <v>2896</v>
      </c>
      <c r="D33" s="60" t="s">
        <v>10718</v>
      </c>
      <c r="E33" s="61" t="s">
        <v>10688</v>
      </c>
      <c r="F33" s="62" t="s">
        <v>10719</v>
      </c>
      <c r="G33" s="62" t="s">
        <v>10590</v>
      </c>
      <c r="H33" s="62">
        <v>1.1805908E7</v>
      </c>
      <c r="I33" s="60" t="s">
        <v>10592</v>
      </c>
      <c r="J33" s="62" t="s">
        <v>14</v>
      </c>
      <c r="K33" s="62" t="b">
        <v>1</v>
      </c>
      <c r="L33" s="62" t="s">
        <v>10720</v>
      </c>
      <c r="M33" s="58" t="str">
        <f>IFERROR(__xludf.DUMMYFUNCTION("""COMPUTED_VALUE"""),"sam.margam@digitalquotient.co.uk")</f>
        <v>sam.margam@digitalquotient.co.uk</v>
      </c>
      <c r="N33" s="58" t="str">
        <f>IFERROR(__xludf.DUMMYFUNCTION("""COMPUTED_VALUE"""),"sam.margam@digitalquotient.co.uk")</f>
        <v>sam.margam@digitalquotient.co.uk</v>
      </c>
      <c r="O33" s="58" t="str">
        <f>IFERROR(__xludf.DUMMYFUNCTION("""COMPUTED_VALUE"""),"#N/A")</f>
        <v>#N/A</v>
      </c>
    </row>
    <row r="34">
      <c r="A34" s="59">
        <v>712626.0</v>
      </c>
      <c r="B34" s="60" t="s">
        <v>5752</v>
      </c>
      <c r="C34" s="60" t="s">
        <v>5752</v>
      </c>
      <c r="D34" s="60" t="s">
        <v>10721</v>
      </c>
      <c r="E34" s="61" t="s">
        <v>10722</v>
      </c>
      <c r="F34" s="62" t="s">
        <v>10723</v>
      </c>
      <c r="G34" s="62" t="s">
        <v>10590</v>
      </c>
      <c r="H34" s="62">
        <v>1.1937659E7</v>
      </c>
      <c r="I34" s="60" t="s">
        <v>10592</v>
      </c>
      <c r="J34" s="62" t="s">
        <v>14</v>
      </c>
      <c r="K34" s="62" t="b">
        <v>1</v>
      </c>
      <c r="L34" s="62" t="s">
        <v>10724</v>
      </c>
      <c r="M34" s="58" t="str">
        <f>IFERROR(__xludf.DUMMYFUNCTION("""COMPUTED_VALUE"""),"contact@milux.co.uk")</f>
        <v>contact@milux.co.uk</v>
      </c>
      <c r="N34" s="58" t="str">
        <f>IFERROR(__xludf.DUMMYFUNCTION("""COMPUTED_VALUE"""),"contact@milux.co.uk")</f>
        <v>contact@milux.co.uk</v>
      </c>
      <c r="O34" s="58" t="str">
        <f>IFERROR(__xludf.DUMMYFUNCTION("""COMPUTED_VALUE"""),"contact@milux.co.uk")</f>
        <v>contact@milux.co.uk</v>
      </c>
    </row>
    <row r="35">
      <c r="A35" s="67">
        <v>712836.0</v>
      </c>
      <c r="B35" s="68" t="s">
        <v>1150</v>
      </c>
      <c r="C35" s="68" t="s">
        <v>1150</v>
      </c>
      <c r="D35" s="68" t="s">
        <v>10725</v>
      </c>
      <c r="E35" s="69" t="s">
        <v>10688</v>
      </c>
      <c r="F35" s="70" t="s">
        <v>10726</v>
      </c>
      <c r="G35" s="70" t="s">
        <v>10590</v>
      </c>
      <c r="H35" s="70">
        <v>8266284.0</v>
      </c>
      <c r="I35" s="68" t="s">
        <v>10592</v>
      </c>
      <c r="J35" s="70" t="s">
        <v>14</v>
      </c>
      <c r="K35" s="70" t="b">
        <v>1</v>
      </c>
      <c r="L35" s="70" t="s">
        <v>10727</v>
      </c>
      <c r="M35" s="71" t="str">
        <f>IFERROR(__xludf.DUMMYFUNCTION("""COMPUTED_VALUE"""),"REDACTED")</f>
        <v>REDACTED</v>
      </c>
      <c r="N35" s="71" t="str">
        <f>IFERROR(__xludf.DUMMYFUNCTION("""COMPUTED_VALUE"""),"REDACTED")</f>
        <v>REDACTED</v>
      </c>
      <c r="O35" s="71" t="str">
        <f>IFERROR(__xludf.DUMMYFUNCTION("""COMPUTED_VALUE"""),"#N/A")</f>
        <v>#N/A</v>
      </c>
      <c r="P35" s="71"/>
      <c r="Q35" s="71"/>
      <c r="R35" s="71"/>
      <c r="S35" s="71"/>
      <c r="T35" s="71"/>
      <c r="U35" s="71"/>
      <c r="V35" s="71"/>
      <c r="W35" s="71"/>
      <c r="X35" s="71"/>
      <c r="Y35" s="71"/>
      <c r="Z35" s="71"/>
    </row>
    <row r="36">
      <c r="A36" s="59">
        <v>713269.0</v>
      </c>
      <c r="B36" s="60" t="s">
        <v>6680</v>
      </c>
      <c r="C36" s="60" t="s">
        <v>6680</v>
      </c>
      <c r="D36" s="60" t="s">
        <v>10728</v>
      </c>
      <c r="E36" s="61" t="s">
        <v>10688</v>
      </c>
      <c r="F36" s="62" t="s">
        <v>10729</v>
      </c>
      <c r="G36" s="62" t="s">
        <v>10590</v>
      </c>
      <c r="H36" s="62">
        <v>4116171.0</v>
      </c>
      <c r="I36" s="60" t="s">
        <v>10592</v>
      </c>
      <c r="J36" s="62" t="s">
        <v>14</v>
      </c>
      <c r="K36" s="62" t="b">
        <v>1</v>
      </c>
      <c r="L36" s="62" t="s">
        <v>10730</v>
      </c>
      <c r="M36" s="58" t="str">
        <f>IFERROR(__xludf.DUMMYFUNCTION("""COMPUTED_VALUE"""),"info@pivotalbi.com")</f>
        <v>info@pivotalbi.com</v>
      </c>
      <c r="N36" s="58" t="str">
        <f>IFERROR(__xludf.DUMMYFUNCTION("""COMPUTED_VALUE"""),"info@pivotalbi.com")</f>
        <v>info@pivotalbi.com</v>
      </c>
      <c r="O36" s="58" t="str">
        <f>IFERROR(__xludf.DUMMYFUNCTION("""COMPUTED_VALUE"""),"#N/A")</f>
        <v>#N/A</v>
      </c>
    </row>
    <row r="37">
      <c r="A37" s="59">
        <v>713934.0</v>
      </c>
      <c r="B37" s="60" t="s">
        <v>6605</v>
      </c>
      <c r="C37" s="60" t="s">
        <v>6605</v>
      </c>
      <c r="D37" s="60" t="s">
        <v>10731</v>
      </c>
      <c r="E37" s="61" t="s">
        <v>10732</v>
      </c>
      <c r="F37" s="62" t="s">
        <v>10733</v>
      </c>
      <c r="G37" s="62" t="s">
        <v>10590</v>
      </c>
      <c r="H37" s="62">
        <v>1.1606816E7</v>
      </c>
      <c r="I37" s="60" t="s">
        <v>10592</v>
      </c>
      <c r="J37" s="62" t="s">
        <v>14</v>
      </c>
      <c r="K37" s="62" t="b">
        <v>1</v>
      </c>
      <c r="L37" s="62" t="s">
        <v>10734</v>
      </c>
      <c r="M37" s="58" t="str">
        <f>IFERROR(__xludf.DUMMYFUNCTION("""COMPUTED_VALUE"""),"tender@perform-partners.com")</f>
        <v>tender@perform-partners.com</v>
      </c>
      <c r="N37" s="58" t="str">
        <f>IFERROR(__xludf.DUMMYFUNCTION("""COMPUTED_VALUE"""),"tender@perform-partners.com")</f>
        <v>tender@perform-partners.com</v>
      </c>
      <c r="O37" s="58" t="str">
        <f>IFERROR(__xludf.DUMMYFUNCTION("""COMPUTED_VALUE"""),"#N/A")</f>
        <v>#N/A</v>
      </c>
    </row>
    <row r="38">
      <c r="A38" s="59">
        <v>714819.0</v>
      </c>
      <c r="B38" s="60" t="s">
        <v>10735</v>
      </c>
      <c r="C38" s="60" t="s">
        <v>10735</v>
      </c>
      <c r="D38" s="60" t="s">
        <v>10736</v>
      </c>
      <c r="E38" s="61" t="s">
        <v>10737</v>
      </c>
      <c r="F38" s="62" t="s">
        <v>10738</v>
      </c>
      <c r="G38" s="62" t="s">
        <v>10590</v>
      </c>
      <c r="H38" s="62">
        <v>7086257.0</v>
      </c>
      <c r="I38" s="60" t="s">
        <v>10592</v>
      </c>
      <c r="J38" s="62" t="s">
        <v>14</v>
      </c>
      <c r="K38" s="62" t="b">
        <v>1</v>
      </c>
      <c r="L38" s="62" t="s">
        <v>10739</v>
      </c>
      <c r="M38" s="58" t="str">
        <f>IFERROR(__xludf.DUMMYFUNCTION("""COMPUTED_VALUE"""),"#N/A")</f>
        <v>#N/A</v>
      </c>
      <c r="N38" s="58" t="str">
        <f>IFERROR(__xludf.DUMMYFUNCTION("""COMPUTED_VALUE"""),"#N/A")</f>
        <v>#N/A</v>
      </c>
      <c r="O38" s="58" t="str">
        <f>IFERROR(__xludf.DUMMYFUNCTION("""COMPUTED_VALUE"""),"#N/A")</f>
        <v>#N/A</v>
      </c>
    </row>
    <row r="39">
      <c r="A39" s="72">
        <v>716060.0</v>
      </c>
      <c r="B39" s="73" t="s">
        <v>1156</v>
      </c>
      <c r="C39" s="73" t="s">
        <v>1156</v>
      </c>
      <c r="D39" s="73" t="s">
        <v>10725</v>
      </c>
      <c r="E39" s="74" t="s">
        <v>10688</v>
      </c>
      <c r="F39" s="75" t="s">
        <v>10726</v>
      </c>
      <c r="G39" s="75" t="s">
        <v>10590</v>
      </c>
      <c r="H39" s="75" t="s">
        <v>1157</v>
      </c>
      <c r="I39" s="73" t="s">
        <v>10740</v>
      </c>
      <c r="J39" s="75" t="s">
        <v>14</v>
      </c>
      <c r="K39" s="75" t="b">
        <v>1</v>
      </c>
      <c r="L39" s="75" t="s">
        <v>10727</v>
      </c>
      <c r="M39" s="76" t="str">
        <f>IFERROR(__xludf.DUMMYFUNCTION("""COMPUTED_VALUE"""),"REDACTED")</f>
        <v>REDACTED</v>
      </c>
      <c r="N39" s="76" t="str">
        <f>IFERROR(__xludf.DUMMYFUNCTION("""COMPUTED_VALUE"""),"REDACTED")</f>
        <v>REDACTED</v>
      </c>
      <c r="O39" s="76" t="str">
        <f>IFERROR(__xludf.DUMMYFUNCTION("""COMPUTED_VALUE"""),"#N/A")</f>
        <v>#N/A</v>
      </c>
      <c r="P39" s="76"/>
      <c r="Q39" s="76"/>
      <c r="R39" s="76"/>
      <c r="S39" s="76"/>
      <c r="T39" s="76"/>
      <c r="U39" s="76"/>
      <c r="V39" s="76"/>
      <c r="W39" s="76"/>
      <c r="X39" s="76"/>
      <c r="Y39" s="76"/>
      <c r="Z39" s="76"/>
    </row>
    <row r="40">
      <c r="A40" s="59">
        <v>716221.0</v>
      </c>
      <c r="B40" s="60" t="s">
        <v>4826</v>
      </c>
      <c r="C40" s="60" t="s">
        <v>4826</v>
      </c>
      <c r="D40" s="60" t="s">
        <v>10741</v>
      </c>
      <c r="E40" s="61" t="s">
        <v>10640</v>
      </c>
      <c r="F40" s="62" t="s">
        <v>10742</v>
      </c>
      <c r="G40" s="62" t="s">
        <v>10590</v>
      </c>
      <c r="H40" s="62">
        <v>9727213.0</v>
      </c>
      <c r="I40" s="60" t="s">
        <v>10592</v>
      </c>
      <c r="J40" s="62" t="s">
        <v>14</v>
      </c>
      <c r="K40" s="62" t="b">
        <v>1</v>
      </c>
      <c r="L40" s="62" t="s">
        <v>10743</v>
      </c>
      <c r="M40" s="58" t="str">
        <f>IFERROR(__xludf.DUMMYFUNCTION("""COMPUTED_VALUE"""),"publicsector@itnextgen.co.uk")</f>
        <v>publicsector@itnextgen.co.uk</v>
      </c>
      <c r="N40" s="58" t="str">
        <f>IFERROR(__xludf.DUMMYFUNCTION("""COMPUTED_VALUE"""),"publicsector@itnextgen.co.uk")</f>
        <v>publicsector@itnextgen.co.uk</v>
      </c>
      <c r="O40" s="58" t="str">
        <f>IFERROR(__xludf.DUMMYFUNCTION("""COMPUTED_VALUE"""),"publicsector@itnextgen.co.uk")</f>
        <v>publicsector@itnextgen.co.uk</v>
      </c>
    </row>
    <row r="41">
      <c r="A41" s="59">
        <v>716344.0</v>
      </c>
      <c r="B41" s="60" t="s">
        <v>7485</v>
      </c>
      <c r="C41" s="60" t="s">
        <v>7485</v>
      </c>
      <c r="D41" s="60" t="s">
        <v>10744</v>
      </c>
      <c r="E41" s="61" t="s">
        <v>10745</v>
      </c>
      <c r="F41" s="62" t="s">
        <v>10746</v>
      </c>
      <c r="G41" s="62" t="s">
        <v>10590</v>
      </c>
      <c r="H41" s="62">
        <v>6269897.0</v>
      </c>
      <c r="I41" s="60" t="s">
        <v>10592</v>
      </c>
      <c r="J41" s="62" t="s">
        <v>14</v>
      </c>
      <c r="K41" s="62" t="b">
        <v>1</v>
      </c>
      <c r="L41" s="62" t="s">
        <v>10747</v>
      </c>
      <c r="M41" s="58" t="str">
        <f>IFERROR(__xludf.DUMMYFUNCTION("""COMPUTED_VALUE"""),"tendering@sapere.co.uk")</f>
        <v>tendering@sapere.co.uk</v>
      </c>
      <c r="N41" s="58" t="str">
        <f>IFERROR(__xludf.DUMMYFUNCTION("""COMPUTED_VALUE"""),"tendering@sapere.co.uk")</f>
        <v>tendering@sapere.co.uk</v>
      </c>
      <c r="O41" s="58" t="str">
        <f>IFERROR(__xludf.DUMMYFUNCTION("""COMPUTED_VALUE"""),"#N/A")</f>
        <v>#N/A</v>
      </c>
    </row>
    <row r="42">
      <c r="A42" s="67">
        <v>716776.0</v>
      </c>
      <c r="B42" s="68" t="s">
        <v>5419</v>
      </c>
      <c r="C42" s="68" t="s">
        <v>5419</v>
      </c>
      <c r="D42" s="68" t="s">
        <v>10748</v>
      </c>
      <c r="E42" s="69" t="s">
        <v>10688</v>
      </c>
      <c r="F42" s="70" t="s">
        <v>10749</v>
      </c>
      <c r="G42" s="70" t="s">
        <v>10590</v>
      </c>
      <c r="H42" s="70">
        <v>8601595.0</v>
      </c>
      <c r="I42" s="68" t="s">
        <v>10592</v>
      </c>
      <c r="J42" s="70" t="s">
        <v>14</v>
      </c>
      <c r="K42" s="70" t="b">
        <v>1</v>
      </c>
      <c r="L42" s="70" t="s">
        <v>10750</v>
      </c>
      <c r="M42" s="71" t="str">
        <f>IFERROR(__xludf.DUMMYFUNCTION("""COMPUTED_VALUE"""),"ting@luvgroup.co.uk")</f>
        <v>ting@luvgroup.co.uk</v>
      </c>
      <c r="N42" s="71" t="str">
        <f>IFERROR(__xludf.DUMMYFUNCTION("""COMPUTED_VALUE"""),"ting@luvgroup.co.uk")</f>
        <v>ting@luvgroup.co.uk</v>
      </c>
      <c r="O42" s="71" t="str">
        <f>IFERROR(__xludf.DUMMYFUNCTION("""COMPUTED_VALUE"""),"#N/A")</f>
        <v>#N/A</v>
      </c>
      <c r="P42" s="71"/>
      <c r="Q42" s="71"/>
      <c r="R42" s="71"/>
      <c r="S42" s="71"/>
      <c r="T42" s="71"/>
      <c r="U42" s="71"/>
      <c r="V42" s="71"/>
      <c r="W42" s="71"/>
      <c r="X42" s="71"/>
      <c r="Y42" s="71"/>
      <c r="Z42" s="71"/>
    </row>
    <row r="43">
      <c r="A43" s="72">
        <v>716896.0</v>
      </c>
      <c r="B43" s="73" t="s">
        <v>6555</v>
      </c>
      <c r="C43" s="73" t="s">
        <v>6555</v>
      </c>
      <c r="D43" s="73" t="s">
        <v>10751</v>
      </c>
      <c r="E43" s="74" t="s">
        <v>10752</v>
      </c>
      <c r="F43" s="75" t="s">
        <v>10753</v>
      </c>
      <c r="G43" s="75" t="s">
        <v>10590</v>
      </c>
      <c r="H43" s="75">
        <v>9598691.0</v>
      </c>
      <c r="I43" s="73" t="s">
        <v>10592</v>
      </c>
      <c r="J43" s="75" t="s">
        <v>14</v>
      </c>
      <c r="K43" s="75" t="b">
        <v>1</v>
      </c>
      <c r="L43" s="75" t="s">
        <v>10754</v>
      </c>
      <c r="M43" s="76" t="str">
        <f>IFERROR(__xludf.DUMMYFUNCTION("""COMPUTED_VALUE"""),"REDACTED")</f>
        <v>REDACTED</v>
      </c>
      <c r="N43" s="76" t="str">
        <f>IFERROR(__xludf.DUMMYFUNCTION("""COMPUTED_VALUE"""),"#N/A")</f>
        <v>#N/A</v>
      </c>
      <c r="O43" s="76" t="str">
        <f>IFERROR(__xludf.DUMMYFUNCTION("""COMPUTED_VALUE"""),"#N/A")</f>
        <v>#N/A</v>
      </c>
      <c r="P43" s="76"/>
      <c r="Q43" s="76"/>
      <c r="R43" s="76"/>
      <c r="S43" s="76"/>
      <c r="T43" s="76"/>
      <c r="U43" s="76"/>
      <c r="V43" s="76"/>
      <c r="W43" s="76"/>
      <c r="X43" s="76"/>
      <c r="Y43" s="76"/>
      <c r="Z43" s="76"/>
    </row>
    <row r="44">
      <c r="A44" s="59">
        <v>716959.0</v>
      </c>
      <c r="B44" s="60" t="s">
        <v>1073</v>
      </c>
      <c r="C44" s="60" t="s">
        <v>1073</v>
      </c>
      <c r="D44" s="60" t="s">
        <v>10755</v>
      </c>
      <c r="E44" s="77" t="s">
        <v>10688</v>
      </c>
      <c r="F44" s="62" t="s">
        <v>10756</v>
      </c>
      <c r="G44" s="62" t="s">
        <v>10590</v>
      </c>
      <c r="H44" s="62">
        <v>5793772.0</v>
      </c>
      <c r="I44" s="60" t="s">
        <v>10592</v>
      </c>
      <c r="J44" s="62" t="s">
        <v>14</v>
      </c>
      <c r="K44" s="62" t="b">
        <v>1</v>
      </c>
      <c r="L44" s="62" t="s">
        <v>10757</v>
      </c>
      <c r="M44" s="58" t="str">
        <f>IFERROR(__xludf.DUMMYFUNCTION("""COMPUTED_VALUE"""),"tenderinfo@awtg.co.uk")</f>
        <v>tenderinfo@awtg.co.uk</v>
      </c>
      <c r="N44" s="58" t="str">
        <f>IFERROR(__xludf.DUMMYFUNCTION("""COMPUTED_VALUE"""),"#N/A")</f>
        <v>#N/A</v>
      </c>
      <c r="O44" s="58" t="str">
        <f>IFERROR(__xludf.DUMMYFUNCTION("""COMPUTED_VALUE"""),"#N/A")</f>
        <v>#N/A</v>
      </c>
    </row>
    <row r="45">
      <c r="A45" s="59">
        <v>717246.0</v>
      </c>
      <c r="B45" s="60" t="s">
        <v>2867</v>
      </c>
      <c r="C45" s="60" t="s">
        <v>2867</v>
      </c>
      <c r="D45" s="60" t="s">
        <v>10758</v>
      </c>
      <c r="E45" s="61" t="s">
        <v>10688</v>
      </c>
      <c r="F45" s="62" t="s">
        <v>10759</v>
      </c>
      <c r="G45" s="62" t="s">
        <v>10590</v>
      </c>
      <c r="H45" s="62">
        <v>8564481.0</v>
      </c>
      <c r="I45" s="60" t="s">
        <v>10592</v>
      </c>
      <c r="J45" s="62" t="s">
        <v>104</v>
      </c>
      <c r="K45" s="62" t="b">
        <v>1</v>
      </c>
      <c r="L45" s="62" t="s">
        <v>10760</v>
      </c>
      <c r="M45" s="58" t="str">
        <f>IFERROR(__xludf.DUMMYFUNCTION("""COMPUTED_VALUE"""),"bdtenderprojects@digicatapult.org.uk")</f>
        <v>bdtenderprojects@digicatapult.org.uk</v>
      </c>
      <c r="N45" s="58" t="str">
        <f>IFERROR(__xludf.DUMMYFUNCTION("""COMPUTED_VALUE"""),"#N/A")</f>
        <v>#N/A</v>
      </c>
      <c r="O45" s="58" t="str">
        <f>IFERROR(__xludf.DUMMYFUNCTION("""COMPUTED_VALUE"""),"#N/A")</f>
        <v>#N/A</v>
      </c>
    </row>
    <row r="46">
      <c r="A46" s="59">
        <v>717430.0</v>
      </c>
      <c r="B46" s="60" t="s">
        <v>3037</v>
      </c>
      <c r="C46" s="60" t="s">
        <v>3037</v>
      </c>
      <c r="D46" s="60" t="s">
        <v>10761</v>
      </c>
      <c r="E46" s="61" t="s">
        <v>10762</v>
      </c>
      <c r="F46" s="62" t="s">
        <v>10763</v>
      </c>
      <c r="G46" s="62" t="s">
        <v>10590</v>
      </c>
      <c r="H46" s="62">
        <v>1.0317146E7</v>
      </c>
      <c r="I46" s="60" t="s">
        <v>10592</v>
      </c>
      <c r="J46" s="62" t="s">
        <v>14</v>
      </c>
      <c r="K46" s="62" t="b">
        <v>1</v>
      </c>
      <c r="L46" s="62" t="s">
        <v>10764</v>
      </c>
      <c r="M46" s="58" t="str">
        <f>IFERROR(__xludf.DUMMYFUNCTION("""COMPUTED_VALUE"""),"contracts@dynamic.engineering")</f>
        <v>contracts@dynamic.engineering</v>
      </c>
      <c r="N46" s="58" t="str">
        <f>IFERROR(__xludf.DUMMYFUNCTION("""COMPUTED_VALUE"""),"contracts@dynamic.engineering")</f>
        <v>contracts@dynamic.engineering</v>
      </c>
      <c r="O46" s="58" t="str">
        <f>IFERROR(__xludf.DUMMYFUNCTION("""COMPUTED_VALUE"""),"#N/A")</f>
        <v>#N/A</v>
      </c>
    </row>
    <row r="47">
      <c r="A47" s="72">
        <v>717541.0</v>
      </c>
      <c r="B47" s="73" t="s">
        <v>9880</v>
      </c>
      <c r="C47" s="73" t="s">
        <v>9880</v>
      </c>
      <c r="D47" s="73" t="s">
        <v>10765</v>
      </c>
      <c r="E47" s="74" t="s">
        <v>10766</v>
      </c>
      <c r="F47" s="75" t="s">
        <v>10767</v>
      </c>
      <c r="G47" s="75" t="s">
        <v>10590</v>
      </c>
      <c r="H47" s="75">
        <v>7942150.0</v>
      </c>
      <c r="I47" s="75"/>
      <c r="J47" s="75"/>
      <c r="K47" s="75" t="b">
        <v>1</v>
      </c>
      <c r="L47" s="75" t="s">
        <v>10768</v>
      </c>
      <c r="M47" s="76" t="str">
        <f>IFERROR(__xludf.DUMMYFUNCTION("""COMPUTED_VALUE"""),"#N/A")</f>
        <v>#N/A</v>
      </c>
      <c r="N47" s="76" t="str">
        <f>IFERROR(__xludf.DUMMYFUNCTION("""COMPUTED_VALUE"""),"REDACTED")</f>
        <v>REDACTED</v>
      </c>
      <c r="O47" s="76" t="str">
        <f>IFERROR(__xludf.DUMMYFUNCTION("""COMPUTED_VALUE"""),"#N/A")</f>
        <v>#N/A</v>
      </c>
      <c r="P47" s="76"/>
      <c r="Q47" s="76"/>
      <c r="R47" s="76"/>
      <c r="S47" s="76"/>
      <c r="T47" s="76"/>
      <c r="U47" s="76"/>
      <c r="V47" s="76"/>
      <c r="W47" s="76"/>
      <c r="X47" s="76"/>
      <c r="Y47" s="76"/>
      <c r="Z47" s="76"/>
    </row>
    <row r="48">
      <c r="A48" s="59">
        <v>717918.0</v>
      </c>
      <c r="B48" s="60" t="s">
        <v>9624</v>
      </c>
      <c r="C48" s="60" t="s">
        <v>9624</v>
      </c>
      <c r="D48" s="60" t="s">
        <v>10769</v>
      </c>
      <c r="E48" s="77" t="s">
        <v>10688</v>
      </c>
      <c r="F48" s="62" t="s">
        <v>10770</v>
      </c>
      <c r="G48" s="62" t="s">
        <v>10590</v>
      </c>
      <c r="H48" s="62">
        <v>8473848.0</v>
      </c>
      <c r="I48" s="60" t="s">
        <v>10592</v>
      </c>
      <c r="J48" s="62" t="s">
        <v>14</v>
      </c>
      <c r="K48" s="62" t="b">
        <v>1</v>
      </c>
      <c r="L48" s="62" t="s">
        <v>10771</v>
      </c>
      <c r="M48" s="58" t="str">
        <f>IFERROR(__xludf.DUMMYFUNCTION("""COMPUTED_VALUE"""),"#N/A")</f>
        <v>#N/A</v>
      </c>
      <c r="N48" s="58" t="str">
        <f>IFERROR(__xludf.DUMMYFUNCTION("""COMPUTED_VALUE"""),"services@1810creative.com")</f>
        <v>services@1810creative.com</v>
      </c>
      <c r="O48" s="58" t="str">
        <f>IFERROR(__xludf.DUMMYFUNCTION("""COMPUTED_VALUE"""),"#N/A")</f>
        <v>#N/A</v>
      </c>
    </row>
    <row r="49">
      <c r="A49" s="59">
        <v>718194.0</v>
      </c>
      <c r="B49" s="60" t="s">
        <v>4574</v>
      </c>
      <c r="C49" s="60" t="s">
        <v>4574</v>
      </c>
      <c r="D49" s="60" t="s">
        <v>10772</v>
      </c>
      <c r="E49" s="61" t="s">
        <v>10688</v>
      </c>
      <c r="F49" s="62" t="s">
        <v>10773</v>
      </c>
      <c r="G49" s="62" t="s">
        <v>10590</v>
      </c>
      <c r="H49" s="62">
        <v>1.0582484E7</v>
      </c>
      <c r="I49" s="60" t="s">
        <v>10592</v>
      </c>
      <c r="J49" s="62" t="s">
        <v>14</v>
      </c>
      <c r="K49" s="62" t="b">
        <v>1</v>
      </c>
      <c r="L49" s="62" t="s">
        <v>10774</v>
      </c>
      <c r="M49" s="58" t="str">
        <f>IFERROR(__xludf.DUMMYFUNCTION("""COMPUTED_VALUE"""),"business.development@innova-tsn.com")</f>
        <v>business.development@innova-tsn.com</v>
      </c>
      <c r="N49" s="58" t="str">
        <f>IFERROR(__xludf.DUMMYFUNCTION("""COMPUTED_VALUE"""),"#N/A")</f>
        <v>#N/A</v>
      </c>
      <c r="O49" s="58" t="str">
        <f>IFERROR(__xludf.DUMMYFUNCTION("""COMPUTED_VALUE"""),"#N/A")</f>
        <v>#N/A</v>
      </c>
    </row>
    <row r="50">
      <c r="A50" s="78">
        <v>718368.0</v>
      </c>
      <c r="B50" s="79" t="s">
        <v>8793</v>
      </c>
      <c r="C50" s="79" t="s">
        <v>8793</v>
      </c>
      <c r="D50" s="79" t="s">
        <v>10775</v>
      </c>
      <c r="E50" s="80" t="s">
        <v>10776</v>
      </c>
      <c r="F50" s="81" t="s">
        <v>10777</v>
      </c>
      <c r="G50" s="81" t="s">
        <v>10590</v>
      </c>
      <c r="H50" s="81">
        <v>9639341.0</v>
      </c>
      <c r="I50" s="79" t="s">
        <v>10592</v>
      </c>
      <c r="J50" s="81" t="s">
        <v>14</v>
      </c>
      <c r="K50" s="81" t="b">
        <v>1</v>
      </c>
      <c r="L50" s="81" t="s">
        <v>10778</v>
      </c>
      <c r="M50" s="58" t="str">
        <f>IFERROR(__xludf.DUMMYFUNCTION("""COMPUTED_VALUE"""),"info@track-metrics.com")</f>
        <v>info@track-metrics.com</v>
      </c>
      <c r="N50" s="58" t="str">
        <f>IFERROR(__xludf.DUMMYFUNCTION("""COMPUTED_VALUE"""),"#N/A")</f>
        <v>#N/A</v>
      </c>
      <c r="O50" s="58" t="str">
        <f>IFERROR(__xludf.DUMMYFUNCTION("""COMPUTED_VALUE"""),"#N/A")</f>
        <v>#N/A</v>
      </c>
    </row>
    <row r="51">
      <c r="A51" s="59">
        <v>719203.0</v>
      </c>
      <c r="B51" s="60" t="s">
        <v>2344</v>
      </c>
      <c r="C51" s="60" t="s">
        <v>2344</v>
      </c>
      <c r="D51" s="60" t="s">
        <v>10779</v>
      </c>
      <c r="E51" s="61" t="s">
        <v>10780</v>
      </c>
      <c r="F51" s="62" t="s">
        <v>10781</v>
      </c>
      <c r="G51" s="62" t="s">
        <v>10590</v>
      </c>
      <c r="H51" s="62">
        <v>4211754.0</v>
      </c>
      <c r="I51" s="60" t="s">
        <v>10592</v>
      </c>
      <c r="J51" s="62" t="s">
        <v>14</v>
      </c>
      <c r="K51" s="62" t="b">
        <v>1</v>
      </c>
      <c r="L51" s="62" t="s">
        <v>10782</v>
      </c>
      <c r="M51" s="58" t="str">
        <f>IFERROR(__xludf.DUMMYFUNCTION("""COMPUTED_VALUE"""),"information@conceptpeople.co.uk")</f>
        <v>information@conceptpeople.co.uk</v>
      </c>
      <c r="N51" s="58" t="str">
        <f>IFERROR(__xludf.DUMMYFUNCTION("""COMPUTED_VALUE"""),"information@conceptpeople.co.uk")</f>
        <v>information@conceptpeople.co.uk</v>
      </c>
      <c r="O51" s="58" t="str">
        <f>IFERROR(__xludf.DUMMYFUNCTION("""COMPUTED_VALUE"""),"#N/A")</f>
        <v>#N/A</v>
      </c>
    </row>
    <row r="52">
      <c r="A52" s="59">
        <v>719201.0</v>
      </c>
      <c r="B52" s="60" t="s">
        <v>4003</v>
      </c>
      <c r="C52" s="60" t="s">
        <v>4003</v>
      </c>
      <c r="D52" s="60" t="s">
        <v>10783</v>
      </c>
      <c r="E52" s="61" t="s">
        <v>10784</v>
      </c>
      <c r="F52" s="62" t="s">
        <v>10785</v>
      </c>
      <c r="G52" s="62" t="s">
        <v>10590</v>
      </c>
      <c r="H52" s="62">
        <v>6604319.0</v>
      </c>
      <c r="I52" s="60" t="s">
        <v>10592</v>
      </c>
      <c r="J52" s="62" t="s">
        <v>14</v>
      </c>
      <c r="K52" s="62" t="b">
        <v>1</v>
      </c>
      <c r="L52" s="62" t="s">
        <v>10786</v>
      </c>
      <c r="M52" s="58" t="str">
        <f>IFERROR(__xludf.DUMMYFUNCTION("""COMPUTED_VALUE"""),"chetna.verma@halberttechnologies.com")</f>
        <v>chetna.verma@halberttechnologies.com</v>
      </c>
      <c r="N52" s="58" t="str">
        <f>IFERROR(__xludf.DUMMYFUNCTION("""COMPUTED_VALUE"""),"chetna.verma@halberttechnologies.com")</f>
        <v>chetna.verma@halberttechnologies.com</v>
      </c>
      <c r="O52" s="58" t="str">
        <f>IFERROR(__xludf.DUMMYFUNCTION("""COMPUTED_VALUE"""),"#N/A")</f>
        <v>#N/A</v>
      </c>
    </row>
    <row r="53">
      <c r="A53" s="59">
        <v>719271.0</v>
      </c>
      <c r="B53" s="60" t="s">
        <v>6692</v>
      </c>
      <c r="C53" s="60" t="s">
        <v>6692</v>
      </c>
      <c r="D53" s="60" t="s">
        <v>10787</v>
      </c>
      <c r="E53" s="61" t="s">
        <v>10788</v>
      </c>
      <c r="F53" s="62" t="s">
        <v>10789</v>
      </c>
      <c r="G53" s="62" t="s">
        <v>10590</v>
      </c>
      <c r="H53" s="62">
        <v>1.3872524E7</v>
      </c>
      <c r="I53" s="60" t="s">
        <v>10592</v>
      </c>
      <c r="J53" s="62" t="s">
        <v>14</v>
      </c>
      <c r="K53" s="62" t="b">
        <v>1</v>
      </c>
      <c r="L53" s="62" t="s">
        <v>10790</v>
      </c>
      <c r="M53" s="58" t="str">
        <f>IFERROR(__xludf.DUMMYFUNCTION("""COMPUTED_VALUE"""),"bids@bepivotl.com")</f>
        <v>bids@bepivotl.com</v>
      </c>
      <c r="N53" s="58" t="str">
        <f>IFERROR(__xludf.DUMMYFUNCTION("""COMPUTED_VALUE"""),"#N/A")</f>
        <v>#N/A</v>
      </c>
      <c r="O53" s="58" t="str">
        <f>IFERROR(__xludf.DUMMYFUNCTION("""COMPUTED_VALUE"""),"#N/A")</f>
        <v>#N/A</v>
      </c>
    </row>
    <row r="54">
      <c r="A54" s="59">
        <v>719438.0</v>
      </c>
      <c r="B54" s="60" t="s">
        <v>10791</v>
      </c>
      <c r="C54" s="60" t="s">
        <v>10792</v>
      </c>
      <c r="D54" s="60" t="s">
        <v>10793</v>
      </c>
      <c r="E54" s="61" t="s">
        <v>10688</v>
      </c>
      <c r="F54" s="62" t="s">
        <v>10794</v>
      </c>
      <c r="G54" s="62" t="s">
        <v>10590</v>
      </c>
      <c r="H54" s="62">
        <v>1.0973078E7</v>
      </c>
      <c r="I54" s="60" t="s">
        <v>10592</v>
      </c>
      <c r="J54" s="62" t="s">
        <v>14</v>
      </c>
      <c r="K54" s="62" t="b">
        <v>1</v>
      </c>
      <c r="L54" s="62" t="s">
        <v>10795</v>
      </c>
      <c r="M54" s="58" t="str">
        <f>IFERROR(__xludf.DUMMYFUNCTION("""COMPUTED_VALUE"""),"#N/A")</f>
        <v>#N/A</v>
      </c>
      <c r="N54" s="58" t="str">
        <f>IFERROR(__xludf.DUMMYFUNCTION("""COMPUTED_VALUE"""),"#N/A")</f>
        <v>#N/A</v>
      </c>
      <c r="O54" s="58" t="str">
        <f>IFERROR(__xludf.DUMMYFUNCTION("""COMPUTED_VALUE"""),"#N/A")</f>
        <v>#N/A</v>
      </c>
    </row>
    <row r="55">
      <c r="A55" s="59">
        <v>719485.0</v>
      </c>
      <c r="B55" s="60" t="s">
        <v>6496</v>
      </c>
      <c r="C55" s="60" t="s">
        <v>6496</v>
      </c>
      <c r="D55" s="60" t="s">
        <v>10796</v>
      </c>
      <c r="E55" s="61" t="s">
        <v>10688</v>
      </c>
      <c r="F55" s="62" t="s">
        <v>10797</v>
      </c>
      <c r="G55" s="62" t="s">
        <v>10590</v>
      </c>
      <c r="H55" s="62">
        <v>1.3598213E7</v>
      </c>
      <c r="I55" s="60" t="s">
        <v>10592</v>
      </c>
      <c r="J55" s="62" t="s">
        <v>14</v>
      </c>
      <c r="K55" s="62" t="b">
        <v>1</v>
      </c>
      <c r="L55" s="62" t="s">
        <v>10798</v>
      </c>
      <c r="M55" s="58" t="str">
        <f>IFERROR(__xludf.DUMMYFUNCTION("""COMPUTED_VALUE"""),"info@ozipro.com")</f>
        <v>info@ozipro.com</v>
      </c>
      <c r="N55" s="58" t="str">
        <f>IFERROR(__xludf.DUMMYFUNCTION("""COMPUTED_VALUE"""),"info@ozipro.com")</f>
        <v>info@ozipro.com</v>
      </c>
      <c r="O55" s="58" t="str">
        <f>IFERROR(__xludf.DUMMYFUNCTION("""COMPUTED_VALUE"""),"#N/A")</f>
        <v>#N/A</v>
      </c>
    </row>
    <row r="56">
      <c r="A56" s="59">
        <v>721745.0</v>
      </c>
      <c r="B56" s="60" t="s">
        <v>10799</v>
      </c>
      <c r="C56" s="60" t="s">
        <v>10799</v>
      </c>
      <c r="D56" s="60" t="s">
        <v>10800</v>
      </c>
      <c r="E56" s="61" t="s">
        <v>10688</v>
      </c>
      <c r="F56" s="62" t="s">
        <v>10801</v>
      </c>
      <c r="G56" s="62" t="s">
        <v>10590</v>
      </c>
      <c r="H56" s="62">
        <v>1.4907861E7</v>
      </c>
      <c r="I56" s="60" t="s">
        <v>10592</v>
      </c>
      <c r="J56" s="62" t="s">
        <v>14</v>
      </c>
      <c r="K56" s="62" t="b">
        <v>1</v>
      </c>
      <c r="L56" s="62" t="s">
        <v>10802</v>
      </c>
      <c r="M56" s="58" t="str">
        <f>IFERROR(__xludf.DUMMYFUNCTION("""COMPUTED_VALUE"""),"#N/A")</f>
        <v>#N/A</v>
      </c>
      <c r="N56" s="58" t="str">
        <f>IFERROR(__xludf.DUMMYFUNCTION("""COMPUTED_VALUE"""),"#N/A")</f>
        <v>#N/A</v>
      </c>
      <c r="O56" s="58" t="str">
        <f>IFERROR(__xludf.DUMMYFUNCTION("""COMPUTED_VALUE"""),"#N/A")</f>
        <v>#N/A</v>
      </c>
    </row>
    <row r="57">
      <c r="A57" s="59">
        <v>722111.0</v>
      </c>
      <c r="B57" s="60" t="s">
        <v>4985</v>
      </c>
      <c r="C57" s="60" t="s">
        <v>4985</v>
      </c>
      <c r="D57" s="60" t="s">
        <v>10803</v>
      </c>
      <c r="E57" s="61" t="s">
        <v>10804</v>
      </c>
      <c r="F57" s="62" t="s">
        <v>10805</v>
      </c>
      <c r="G57" s="62" t="s">
        <v>10590</v>
      </c>
      <c r="H57" s="62">
        <v>1.1273988E7</v>
      </c>
      <c r="I57" s="60" t="s">
        <v>10592</v>
      </c>
      <c r="J57" s="62" t="s">
        <v>14</v>
      </c>
      <c r="K57" s="62" t="b">
        <v>1</v>
      </c>
      <c r="L57" s="62" t="s">
        <v>10806</v>
      </c>
      <c r="M57" s="58" t="str">
        <f>IFERROR(__xludf.DUMMYFUNCTION("""COMPUTED_VALUE"""),"admin@jyochan.com")</f>
        <v>admin@jyochan.com</v>
      </c>
      <c r="N57" s="58" t="str">
        <f>IFERROR(__xludf.DUMMYFUNCTION("""COMPUTED_VALUE"""),"admin@jyochan.com")</f>
        <v>admin@jyochan.com</v>
      </c>
      <c r="O57" s="58" t="str">
        <f>IFERROR(__xludf.DUMMYFUNCTION("""COMPUTED_VALUE"""),"#N/A")</f>
        <v>#N/A</v>
      </c>
    </row>
    <row r="58">
      <c r="A58" s="59">
        <v>722598.0</v>
      </c>
      <c r="B58" s="60" t="s">
        <v>10029</v>
      </c>
      <c r="C58" s="60" t="s">
        <v>10029</v>
      </c>
      <c r="D58" s="60" t="s">
        <v>10807</v>
      </c>
      <c r="E58" s="61" t="s">
        <v>10808</v>
      </c>
      <c r="F58" s="62" t="s">
        <v>10809</v>
      </c>
      <c r="G58" s="62" t="s">
        <v>10590</v>
      </c>
      <c r="H58" s="62" t="s">
        <v>10031</v>
      </c>
      <c r="I58" s="60" t="s">
        <v>10592</v>
      </c>
      <c r="J58" s="62" t="s">
        <v>14</v>
      </c>
      <c r="K58" s="62" t="b">
        <v>1</v>
      </c>
      <c r="L58" s="62" t="s">
        <v>10810</v>
      </c>
      <c r="M58" s="58" t="str">
        <f>IFERROR(__xludf.DUMMYFUNCTION("""COMPUTED_VALUE"""),"#N/A")</f>
        <v>#N/A</v>
      </c>
      <c r="N58" s="58" t="str">
        <f>IFERROR(__xludf.DUMMYFUNCTION("""COMPUTED_VALUE"""),"enquiries@inov8consulting.co.uk")</f>
        <v>enquiries@inov8consulting.co.uk</v>
      </c>
      <c r="O58" s="58" t="str">
        <f>IFERROR(__xludf.DUMMYFUNCTION("""COMPUTED_VALUE"""),"#N/A")</f>
        <v>#N/A</v>
      </c>
    </row>
    <row r="59">
      <c r="A59" s="59">
        <v>722975.0</v>
      </c>
      <c r="B59" s="60" t="s">
        <v>10811</v>
      </c>
      <c r="C59" s="60" t="s">
        <v>10811</v>
      </c>
      <c r="D59" s="60" t="s">
        <v>10812</v>
      </c>
      <c r="E59" s="61" t="s">
        <v>10688</v>
      </c>
      <c r="F59" s="62" t="s">
        <v>10813</v>
      </c>
      <c r="G59" s="62" t="s">
        <v>10590</v>
      </c>
      <c r="H59" s="62">
        <v>1.439364E7</v>
      </c>
      <c r="I59" s="60" t="s">
        <v>10592</v>
      </c>
      <c r="J59" s="62" t="s">
        <v>14</v>
      </c>
      <c r="K59" s="62" t="b">
        <v>1</v>
      </c>
      <c r="L59" s="62" t="s">
        <v>10814</v>
      </c>
      <c r="M59" s="58" t="str">
        <f>IFERROR(__xludf.DUMMYFUNCTION("""COMPUTED_VALUE"""),"#N/A")</f>
        <v>#N/A</v>
      </c>
      <c r="N59" s="58" t="str">
        <f>IFERROR(__xludf.DUMMYFUNCTION("""COMPUTED_VALUE"""),"#N/A")</f>
        <v>#N/A</v>
      </c>
      <c r="O59" s="58" t="str">
        <f>IFERROR(__xludf.DUMMYFUNCTION("""COMPUTED_VALUE"""),"#N/A")</f>
        <v>#N/A</v>
      </c>
    </row>
    <row r="60">
      <c r="A60" s="59">
        <v>723054.0</v>
      </c>
      <c r="B60" s="60" t="s">
        <v>3425</v>
      </c>
      <c r="C60" s="60" t="s">
        <v>3425</v>
      </c>
      <c r="D60" s="60" t="s">
        <v>10775</v>
      </c>
      <c r="E60" s="61" t="s">
        <v>10776</v>
      </c>
      <c r="F60" s="62" t="s">
        <v>10777</v>
      </c>
      <c r="G60" s="62" t="s">
        <v>10590</v>
      </c>
      <c r="H60" s="62">
        <v>1.601038E7</v>
      </c>
      <c r="I60" s="60" t="s">
        <v>10592</v>
      </c>
      <c r="J60" s="62" t="s">
        <v>14</v>
      </c>
      <c r="K60" s="62" t="b">
        <v>1</v>
      </c>
      <c r="L60" s="81" t="s">
        <v>10815</v>
      </c>
      <c r="M60" s="58" t="str">
        <f>IFERROR(__xludf.DUMMYFUNCTION("""COMPUTED_VALUE"""),"info@f12consult.com")</f>
        <v>info@f12consult.com</v>
      </c>
      <c r="N60" s="58" t="str">
        <f>IFERROR(__xludf.DUMMYFUNCTION("""COMPUTED_VALUE"""),"#N/A")</f>
        <v>#N/A</v>
      </c>
      <c r="O60" s="58" t="str">
        <f>IFERROR(__xludf.DUMMYFUNCTION("""COMPUTED_VALUE"""),"#N/A")</f>
        <v>#N/A</v>
      </c>
    </row>
    <row r="61">
      <c r="A61" s="59">
        <v>723336.0</v>
      </c>
      <c r="B61" s="60" t="s">
        <v>9136</v>
      </c>
      <c r="C61" s="60" t="s">
        <v>9136</v>
      </c>
      <c r="D61" s="60" t="s">
        <v>10816</v>
      </c>
      <c r="E61" s="61" t="s">
        <v>10817</v>
      </c>
      <c r="F61" s="62" t="s">
        <v>10818</v>
      </c>
      <c r="G61" s="62" t="s">
        <v>10590</v>
      </c>
      <c r="H61" s="62">
        <v>7277744.0</v>
      </c>
      <c r="I61" s="60" t="s">
        <v>10592</v>
      </c>
      <c r="J61" s="62" t="s">
        <v>14</v>
      </c>
      <c r="K61" s="62" t="b">
        <v>1</v>
      </c>
      <c r="L61" s="62" t="s">
        <v>10819</v>
      </c>
      <c r="M61" s="58" t="str">
        <f>IFERROR(__xludf.DUMMYFUNCTION("""COMPUTED_VALUE"""),"opportunities@digitalmixologist.com")</f>
        <v>opportunities@digitalmixologist.com</v>
      </c>
      <c r="N61" s="58" t="str">
        <f>IFERROR(__xludf.DUMMYFUNCTION("""COMPUTED_VALUE"""),"opportunities@digitalmixologist.com")</f>
        <v>opportunities@digitalmixologist.com</v>
      </c>
      <c r="O61" s="58" t="str">
        <f>IFERROR(__xludf.DUMMYFUNCTION("""COMPUTED_VALUE"""),"#N/A")</f>
        <v>#N/A</v>
      </c>
    </row>
    <row r="62">
      <c r="A62" s="62"/>
      <c r="B62" s="62"/>
      <c r="C62" s="62"/>
      <c r="D62" s="62"/>
      <c r="E62" s="62"/>
      <c r="F62" s="62"/>
      <c r="G62" s="62"/>
      <c r="H62" s="62"/>
      <c r="I62" s="62"/>
      <c r="J62" s="62"/>
      <c r="K62" s="62"/>
      <c r="L62" s="62"/>
      <c r="M62" s="58" t="str">
        <f>IFERROR(__xludf.DUMMYFUNCTION("""COMPUTED_VALUE"""),"")</f>
        <v/>
      </c>
      <c r="N62" s="58" t="str">
        <f>IFERROR(__xludf.DUMMYFUNCTION("""COMPUTED_VALUE"""),"")</f>
        <v/>
      </c>
      <c r="O62" s="58" t="str">
        <f>IFERROR(__xludf.DUMMYFUNCTION("""COMPUTED_VALUE"""),"")</f>
        <v/>
      </c>
    </row>
    <row r="63">
      <c r="A63" s="62"/>
      <c r="B63" s="62"/>
      <c r="C63" s="62"/>
      <c r="D63" s="62"/>
      <c r="E63" s="62"/>
      <c r="F63" s="62"/>
      <c r="G63" s="62"/>
      <c r="H63" s="62"/>
      <c r="I63" s="62"/>
      <c r="J63" s="62"/>
      <c r="K63" s="62"/>
      <c r="L63" s="62"/>
      <c r="M63" s="58" t="str">
        <f>IFERROR(__xludf.DUMMYFUNCTION("""COMPUTED_VALUE"""),"")</f>
        <v/>
      </c>
      <c r="N63" s="58" t="str">
        <f>IFERROR(__xludf.DUMMYFUNCTION("""COMPUTED_VALUE"""),"")</f>
        <v/>
      </c>
      <c r="O63" s="58" t="str">
        <f>IFERROR(__xludf.DUMMYFUNCTION("""COMPUTED_VALUE"""),"")</f>
        <v/>
      </c>
    </row>
    <row r="64">
      <c r="A64" s="18"/>
      <c r="B64" s="18"/>
      <c r="C64" s="18"/>
      <c r="D64" s="18"/>
      <c r="E64" s="18"/>
      <c r="F64" s="18"/>
      <c r="G64" s="18"/>
      <c r="H64" s="18"/>
      <c r="I64" s="18"/>
      <c r="J64" s="18"/>
      <c r="K64" s="18"/>
      <c r="L64" s="18"/>
      <c r="M64" s="58" t="str">
        <f>IFERROR(__xludf.DUMMYFUNCTION("""COMPUTED_VALUE"""),"")</f>
        <v/>
      </c>
      <c r="N64" s="58" t="str">
        <f>IFERROR(__xludf.DUMMYFUNCTION("""COMPUTED_VALUE"""),"")</f>
        <v/>
      </c>
      <c r="O64" s="58" t="str">
        <f>IFERROR(__xludf.DUMMYFUNCTION("""COMPUTED_VALUE"""),"")</f>
        <v/>
      </c>
    </row>
    <row r="65">
      <c r="A65" s="18"/>
      <c r="B65" s="18"/>
      <c r="C65" s="18"/>
      <c r="D65" s="18"/>
      <c r="E65" s="18"/>
      <c r="F65" s="18"/>
      <c r="G65" s="18"/>
      <c r="H65" s="18"/>
      <c r="I65" s="18"/>
      <c r="J65" s="18"/>
      <c r="K65" s="18"/>
      <c r="L65" s="18"/>
      <c r="M65" s="58" t="str">
        <f>IFERROR(__xludf.DUMMYFUNCTION("""COMPUTED_VALUE"""),"")</f>
        <v/>
      </c>
      <c r="N65" s="58" t="str">
        <f>IFERROR(__xludf.DUMMYFUNCTION("""COMPUTED_VALUE"""),"")</f>
        <v/>
      </c>
      <c r="O65" s="58" t="str">
        <f>IFERROR(__xludf.DUMMYFUNCTION("""COMPUTED_VALUE"""),"")</f>
        <v/>
      </c>
    </row>
    <row r="66">
      <c r="A66" s="18"/>
      <c r="B66" s="18"/>
      <c r="C66" s="18"/>
      <c r="D66" s="18"/>
      <c r="E66" s="18"/>
      <c r="F66" s="18"/>
      <c r="G66" s="18"/>
      <c r="H66" s="18"/>
      <c r="I66" s="18"/>
      <c r="J66" s="18"/>
      <c r="K66" s="18"/>
      <c r="L66" s="18"/>
      <c r="M66" s="58" t="str">
        <f>IFERROR(__xludf.DUMMYFUNCTION("""COMPUTED_VALUE"""),"")</f>
        <v/>
      </c>
      <c r="N66" s="58" t="str">
        <f>IFERROR(__xludf.DUMMYFUNCTION("""COMPUTED_VALUE"""),"")</f>
        <v/>
      </c>
      <c r="O66" s="58" t="str">
        <f>IFERROR(__xludf.DUMMYFUNCTION("""COMPUTED_VALUE"""),"")</f>
        <v/>
      </c>
    </row>
    <row r="67">
      <c r="A67" s="18"/>
      <c r="B67" s="18"/>
      <c r="C67" s="18"/>
      <c r="D67" s="18"/>
      <c r="E67" s="18"/>
      <c r="F67" s="18"/>
      <c r="G67" s="18"/>
      <c r="H67" s="18"/>
      <c r="I67" s="18"/>
      <c r="J67" s="18"/>
      <c r="K67" s="18"/>
      <c r="L67" s="18"/>
      <c r="M67" s="58" t="str">
        <f>IFERROR(__xludf.DUMMYFUNCTION("""COMPUTED_VALUE"""),"")</f>
        <v/>
      </c>
      <c r="N67" s="58" t="str">
        <f>IFERROR(__xludf.DUMMYFUNCTION("""COMPUTED_VALUE"""),"")</f>
        <v/>
      </c>
      <c r="O67" s="58" t="str">
        <f>IFERROR(__xludf.DUMMYFUNCTION("""COMPUTED_VALUE"""),"")</f>
        <v/>
      </c>
    </row>
    <row r="68">
      <c r="A68" s="18"/>
      <c r="B68" s="18"/>
      <c r="C68" s="18"/>
      <c r="D68" s="18"/>
      <c r="E68" s="18"/>
      <c r="F68" s="18"/>
      <c r="G68" s="18"/>
      <c r="H68" s="18"/>
      <c r="I68" s="18"/>
      <c r="J68" s="18"/>
      <c r="K68" s="18"/>
      <c r="L68" s="18"/>
      <c r="M68" s="58" t="str">
        <f>IFERROR(__xludf.DUMMYFUNCTION("""COMPUTED_VALUE"""),"")</f>
        <v/>
      </c>
      <c r="N68" s="58" t="str">
        <f>IFERROR(__xludf.DUMMYFUNCTION("""COMPUTED_VALUE"""),"")</f>
        <v/>
      </c>
      <c r="O68" s="58" t="str">
        <f>IFERROR(__xludf.DUMMYFUNCTION("""COMPUTED_VALUE"""),"")</f>
        <v/>
      </c>
    </row>
    <row r="69">
      <c r="A69" s="18"/>
      <c r="B69" s="18"/>
      <c r="C69" s="18"/>
      <c r="D69" s="18"/>
      <c r="E69" s="18"/>
      <c r="F69" s="18"/>
      <c r="G69" s="18"/>
      <c r="H69" s="18"/>
      <c r="I69" s="18"/>
      <c r="J69" s="18"/>
      <c r="K69" s="18"/>
      <c r="L69" s="18"/>
      <c r="M69" s="58" t="str">
        <f>IFERROR(__xludf.DUMMYFUNCTION("""COMPUTED_VALUE"""),"")</f>
        <v/>
      </c>
      <c r="N69" s="58" t="str">
        <f>IFERROR(__xludf.DUMMYFUNCTION("""COMPUTED_VALUE"""),"")</f>
        <v/>
      </c>
      <c r="O69" s="58" t="str">
        <f>IFERROR(__xludf.DUMMYFUNCTION("""COMPUTED_VALUE"""),"")</f>
        <v/>
      </c>
    </row>
    <row r="70">
      <c r="A70" s="18"/>
      <c r="B70" s="18"/>
      <c r="C70" s="18"/>
      <c r="D70" s="18"/>
      <c r="E70" s="18"/>
      <c r="F70" s="18"/>
      <c r="G70" s="18"/>
      <c r="H70" s="18"/>
      <c r="I70" s="18"/>
      <c r="J70" s="18"/>
      <c r="K70" s="18"/>
      <c r="L70" s="18"/>
      <c r="M70" s="58" t="str">
        <f>IFERROR(__xludf.DUMMYFUNCTION("""COMPUTED_VALUE"""),"")</f>
        <v/>
      </c>
      <c r="N70" s="58" t="str">
        <f>IFERROR(__xludf.DUMMYFUNCTION("""COMPUTED_VALUE"""),"")</f>
        <v/>
      </c>
      <c r="O70" s="58" t="str">
        <f>IFERROR(__xludf.DUMMYFUNCTION("""COMPUTED_VALUE"""),"")</f>
        <v/>
      </c>
    </row>
    <row r="71">
      <c r="A71" s="18"/>
      <c r="B71" s="18"/>
      <c r="C71" s="18"/>
      <c r="D71" s="18"/>
      <c r="E71" s="18"/>
      <c r="F71" s="18"/>
      <c r="G71" s="18"/>
      <c r="H71" s="18"/>
      <c r="I71" s="18"/>
      <c r="J71" s="18"/>
      <c r="K71" s="18"/>
      <c r="L71" s="18"/>
      <c r="M71" s="58" t="str">
        <f>IFERROR(__xludf.DUMMYFUNCTION("""COMPUTED_VALUE"""),"")</f>
        <v/>
      </c>
      <c r="N71" s="58" t="str">
        <f>IFERROR(__xludf.DUMMYFUNCTION("""COMPUTED_VALUE"""),"")</f>
        <v/>
      </c>
      <c r="O71" s="58" t="str">
        <f>IFERROR(__xludf.DUMMYFUNCTION("""COMPUTED_VALUE"""),"")</f>
        <v/>
      </c>
    </row>
    <row r="72">
      <c r="A72" s="18"/>
      <c r="B72" s="18"/>
      <c r="C72" s="18"/>
      <c r="D72" s="18"/>
      <c r="E72" s="18"/>
      <c r="F72" s="18"/>
      <c r="G72" s="18"/>
      <c r="H72" s="18"/>
      <c r="I72" s="18"/>
      <c r="J72" s="18"/>
      <c r="K72" s="18"/>
      <c r="L72" s="18"/>
      <c r="M72" s="58" t="str">
        <f>IFERROR(__xludf.DUMMYFUNCTION("""COMPUTED_VALUE"""),"")</f>
        <v/>
      </c>
      <c r="N72" s="58" t="str">
        <f>IFERROR(__xludf.DUMMYFUNCTION("""COMPUTED_VALUE"""),"")</f>
        <v/>
      </c>
      <c r="O72" s="58" t="str">
        <f>IFERROR(__xludf.DUMMYFUNCTION("""COMPUTED_VALUE"""),"")</f>
        <v/>
      </c>
    </row>
    <row r="73">
      <c r="A73" s="18"/>
      <c r="B73" s="18"/>
      <c r="C73" s="18"/>
      <c r="D73" s="18"/>
      <c r="E73" s="18"/>
      <c r="F73" s="18"/>
      <c r="G73" s="18"/>
      <c r="H73" s="18"/>
      <c r="I73" s="18"/>
      <c r="J73" s="18"/>
      <c r="K73" s="18"/>
      <c r="L73" s="18"/>
      <c r="M73" s="58" t="str">
        <f>IFERROR(__xludf.DUMMYFUNCTION("""COMPUTED_VALUE"""),"")</f>
        <v/>
      </c>
      <c r="N73" s="58" t="str">
        <f>IFERROR(__xludf.DUMMYFUNCTION("""COMPUTED_VALUE"""),"")</f>
        <v/>
      </c>
      <c r="O73" s="58" t="str">
        <f>IFERROR(__xludf.DUMMYFUNCTION("""COMPUTED_VALUE"""),"")</f>
        <v/>
      </c>
    </row>
    <row r="74">
      <c r="A74" s="18"/>
      <c r="B74" s="18"/>
      <c r="C74" s="18"/>
      <c r="D74" s="18"/>
      <c r="E74" s="18"/>
      <c r="F74" s="18"/>
      <c r="G74" s="18"/>
      <c r="H74" s="18"/>
      <c r="I74" s="18"/>
      <c r="J74" s="18"/>
      <c r="K74" s="18"/>
      <c r="L74" s="18"/>
      <c r="M74" s="58" t="str">
        <f>IFERROR(__xludf.DUMMYFUNCTION("""COMPUTED_VALUE"""),"")</f>
        <v/>
      </c>
      <c r="N74" s="58" t="str">
        <f>IFERROR(__xludf.DUMMYFUNCTION("""COMPUTED_VALUE"""),"")</f>
        <v/>
      </c>
      <c r="O74" s="58" t="str">
        <f>IFERROR(__xludf.DUMMYFUNCTION("""COMPUTED_VALUE"""),"")</f>
        <v/>
      </c>
    </row>
    <row r="75">
      <c r="A75" s="18"/>
      <c r="B75" s="18"/>
      <c r="C75" s="18"/>
      <c r="D75" s="18"/>
      <c r="E75" s="18"/>
      <c r="F75" s="18"/>
      <c r="G75" s="18"/>
      <c r="H75" s="18"/>
      <c r="I75" s="18"/>
      <c r="J75" s="18"/>
      <c r="K75" s="18"/>
      <c r="L75" s="18"/>
      <c r="M75" s="58" t="str">
        <f>IFERROR(__xludf.DUMMYFUNCTION("""COMPUTED_VALUE"""),"")</f>
        <v/>
      </c>
      <c r="N75" s="58" t="str">
        <f>IFERROR(__xludf.DUMMYFUNCTION("""COMPUTED_VALUE"""),"")</f>
        <v/>
      </c>
      <c r="O75" s="58" t="str">
        <f>IFERROR(__xludf.DUMMYFUNCTION("""COMPUTED_VALUE"""),"")</f>
        <v/>
      </c>
    </row>
    <row r="76">
      <c r="A76" s="18"/>
      <c r="B76" s="18"/>
      <c r="C76" s="18"/>
      <c r="D76" s="18"/>
      <c r="E76" s="18"/>
      <c r="F76" s="18"/>
      <c r="G76" s="18"/>
      <c r="H76" s="18"/>
      <c r="I76" s="18"/>
      <c r="J76" s="18"/>
      <c r="K76" s="18"/>
      <c r="L76" s="18"/>
      <c r="M76" s="58" t="str">
        <f>IFERROR(__xludf.DUMMYFUNCTION("""COMPUTED_VALUE"""),"")</f>
        <v/>
      </c>
      <c r="N76" s="58" t="str">
        <f>IFERROR(__xludf.DUMMYFUNCTION("""COMPUTED_VALUE"""),"")</f>
        <v/>
      </c>
      <c r="O76" s="58" t="str">
        <f>IFERROR(__xludf.DUMMYFUNCTION("""COMPUTED_VALUE"""),"")</f>
        <v/>
      </c>
    </row>
    <row r="77">
      <c r="A77" s="18"/>
      <c r="B77" s="18"/>
      <c r="C77" s="18"/>
      <c r="D77" s="18"/>
      <c r="E77" s="18"/>
      <c r="F77" s="18"/>
      <c r="G77" s="18"/>
      <c r="H77" s="18"/>
      <c r="I77" s="18"/>
      <c r="J77" s="18"/>
      <c r="K77" s="18"/>
      <c r="L77" s="18"/>
      <c r="M77" s="58" t="str">
        <f>IFERROR(__xludf.DUMMYFUNCTION("""COMPUTED_VALUE"""),"")</f>
        <v/>
      </c>
      <c r="N77" s="58" t="str">
        <f>IFERROR(__xludf.DUMMYFUNCTION("""COMPUTED_VALUE"""),"")</f>
        <v/>
      </c>
      <c r="O77" s="58" t="str">
        <f>IFERROR(__xludf.DUMMYFUNCTION("""COMPUTED_VALUE"""),"")</f>
        <v/>
      </c>
    </row>
    <row r="78">
      <c r="A78" s="18"/>
      <c r="B78" s="18"/>
      <c r="C78" s="18"/>
      <c r="D78" s="18"/>
      <c r="E78" s="18"/>
      <c r="F78" s="18"/>
      <c r="G78" s="18"/>
      <c r="H78" s="18"/>
      <c r="I78" s="18"/>
      <c r="J78" s="18"/>
      <c r="K78" s="18"/>
      <c r="L78" s="18"/>
      <c r="M78" s="58" t="str">
        <f>IFERROR(__xludf.DUMMYFUNCTION("""COMPUTED_VALUE"""),"")</f>
        <v/>
      </c>
      <c r="N78" s="58" t="str">
        <f>IFERROR(__xludf.DUMMYFUNCTION("""COMPUTED_VALUE"""),"")</f>
        <v/>
      </c>
      <c r="O78" s="58" t="str">
        <f>IFERROR(__xludf.DUMMYFUNCTION("""COMPUTED_VALUE"""),"")</f>
        <v/>
      </c>
    </row>
    <row r="79">
      <c r="A79" s="18"/>
      <c r="B79" s="18"/>
      <c r="C79" s="18"/>
      <c r="D79" s="18"/>
      <c r="E79" s="18"/>
      <c r="F79" s="18"/>
      <c r="G79" s="18"/>
      <c r="H79" s="18"/>
      <c r="I79" s="18"/>
      <c r="J79" s="18"/>
      <c r="K79" s="18"/>
      <c r="L79" s="18"/>
      <c r="M79" s="58" t="str">
        <f>IFERROR(__xludf.DUMMYFUNCTION("""COMPUTED_VALUE"""),"")</f>
        <v/>
      </c>
      <c r="N79" s="58" t="str">
        <f>IFERROR(__xludf.DUMMYFUNCTION("""COMPUTED_VALUE"""),"")</f>
        <v/>
      </c>
      <c r="O79" s="58" t="str">
        <f>IFERROR(__xludf.DUMMYFUNCTION("""COMPUTED_VALUE"""),"")</f>
        <v/>
      </c>
    </row>
    <row r="80">
      <c r="A80" s="18"/>
      <c r="B80" s="18"/>
      <c r="C80" s="18"/>
      <c r="D80" s="18"/>
      <c r="E80" s="18"/>
      <c r="F80" s="18"/>
      <c r="G80" s="18"/>
      <c r="H80" s="18"/>
      <c r="I80" s="18"/>
      <c r="J80" s="18"/>
      <c r="K80" s="18"/>
      <c r="L80" s="18"/>
      <c r="M80" s="58" t="str">
        <f>IFERROR(__xludf.DUMMYFUNCTION("""COMPUTED_VALUE"""),"")</f>
        <v/>
      </c>
      <c r="N80" s="58" t="str">
        <f>IFERROR(__xludf.DUMMYFUNCTION("""COMPUTED_VALUE"""),"")</f>
        <v/>
      </c>
      <c r="O80" s="58" t="str">
        <f>IFERROR(__xludf.DUMMYFUNCTION("""COMPUTED_VALUE"""),"")</f>
        <v/>
      </c>
    </row>
    <row r="81">
      <c r="A81" s="18"/>
      <c r="B81" s="18"/>
      <c r="C81" s="18"/>
      <c r="D81" s="18"/>
      <c r="E81" s="18"/>
      <c r="F81" s="18"/>
      <c r="G81" s="18"/>
      <c r="H81" s="18"/>
      <c r="I81" s="18"/>
      <c r="J81" s="18"/>
      <c r="K81" s="18"/>
      <c r="L81" s="18"/>
      <c r="M81" s="58" t="str">
        <f>IFERROR(__xludf.DUMMYFUNCTION("""COMPUTED_VALUE"""),"")</f>
        <v/>
      </c>
      <c r="N81" s="58" t="str">
        <f>IFERROR(__xludf.DUMMYFUNCTION("""COMPUTED_VALUE"""),"")</f>
        <v/>
      </c>
      <c r="O81" s="58" t="str">
        <f>IFERROR(__xludf.DUMMYFUNCTION("""COMPUTED_VALUE"""),"")</f>
        <v/>
      </c>
    </row>
    <row r="82">
      <c r="A82" s="18"/>
      <c r="B82" s="18"/>
      <c r="C82" s="18"/>
      <c r="D82" s="18"/>
      <c r="E82" s="18"/>
      <c r="F82" s="18"/>
      <c r="G82" s="18"/>
      <c r="H82" s="18"/>
      <c r="I82" s="18"/>
      <c r="J82" s="18"/>
      <c r="K82" s="18"/>
      <c r="L82" s="18"/>
      <c r="M82" s="58" t="str">
        <f>IFERROR(__xludf.DUMMYFUNCTION("""COMPUTED_VALUE"""),"")</f>
        <v/>
      </c>
      <c r="N82" s="58" t="str">
        <f>IFERROR(__xludf.DUMMYFUNCTION("""COMPUTED_VALUE"""),"")</f>
        <v/>
      </c>
      <c r="O82" s="58" t="str">
        <f>IFERROR(__xludf.DUMMYFUNCTION("""COMPUTED_VALUE"""),"")</f>
        <v/>
      </c>
    </row>
    <row r="83">
      <c r="A83" s="18"/>
      <c r="B83" s="18"/>
      <c r="C83" s="18"/>
      <c r="D83" s="18"/>
      <c r="E83" s="18"/>
      <c r="F83" s="18"/>
      <c r="G83" s="18"/>
      <c r="H83" s="18"/>
      <c r="I83" s="18"/>
      <c r="J83" s="18"/>
      <c r="K83" s="18"/>
      <c r="L83" s="18"/>
      <c r="M83" s="58" t="str">
        <f>IFERROR(__xludf.DUMMYFUNCTION("""COMPUTED_VALUE"""),"")</f>
        <v/>
      </c>
      <c r="N83" s="58" t="str">
        <f>IFERROR(__xludf.DUMMYFUNCTION("""COMPUTED_VALUE"""),"")</f>
        <v/>
      </c>
      <c r="O83" s="58" t="str">
        <f>IFERROR(__xludf.DUMMYFUNCTION("""COMPUTED_VALUE"""),"")</f>
        <v/>
      </c>
    </row>
    <row r="84">
      <c r="A84" s="18"/>
      <c r="B84" s="18"/>
      <c r="C84" s="18"/>
      <c r="D84" s="18"/>
      <c r="E84" s="18"/>
      <c r="F84" s="18"/>
      <c r="G84" s="18"/>
      <c r="H84" s="18"/>
      <c r="I84" s="18"/>
      <c r="J84" s="18"/>
      <c r="K84" s="18"/>
      <c r="L84" s="18"/>
      <c r="M84" s="58" t="str">
        <f>IFERROR(__xludf.DUMMYFUNCTION("""COMPUTED_VALUE"""),"")</f>
        <v/>
      </c>
      <c r="N84" s="58" t="str">
        <f>IFERROR(__xludf.DUMMYFUNCTION("""COMPUTED_VALUE"""),"")</f>
        <v/>
      </c>
      <c r="O84" s="58" t="str">
        <f>IFERROR(__xludf.DUMMYFUNCTION("""COMPUTED_VALUE"""),"")</f>
        <v/>
      </c>
    </row>
    <row r="85">
      <c r="A85" s="18"/>
      <c r="B85" s="18"/>
      <c r="C85" s="18"/>
      <c r="D85" s="18"/>
      <c r="E85" s="18"/>
      <c r="F85" s="18"/>
      <c r="G85" s="18"/>
      <c r="H85" s="18"/>
      <c r="I85" s="18"/>
      <c r="J85" s="18"/>
      <c r="K85" s="18"/>
      <c r="L85" s="18"/>
      <c r="M85" s="58" t="str">
        <f>IFERROR(__xludf.DUMMYFUNCTION("""COMPUTED_VALUE"""),"")</f>
        <v/>
      </c>
      <c r="N85" s="58" t="str">
        <f>IFERROR(__xludf.DUMMYFUNCTION("""COMPUTED_VALUE"""),"")</f>
        <v/>
      </c>
      <c r="O85" s="58" t="str">
        <f>IFERROR(__xludf.DUMMYFUNCTION("""COMPUTED_VALUE"""),"")</f>
        <v/>
      </c>
    </row>
    <row r="86">
      <c r="A86" s="18"/>
      <c r="B86" s="18"/>
      <c r="C86" s="18"/>
      <c r="D86" s="18"/>
      <c r="E86" s="18"/>
      <c r="F86" s="18"/>
      <c r="G86" s="18"/>
      <c r="H86" s="18"/>
      <c r="I86" s="18"/>
      <c r="J86" s="18"/>
      <c r="K86" s="18"/>
      <c r="L86" s="18"/>
      <c r="M86" s="58" t="str">
        <f>IFERROR(__xludf.DUMMYFUNCTION("""COMPUTED_VALUE"""),"")</f>
        <v/>
      </c>
      <c r="N86" s="58" t="str">
        <f>IFERROR(__xludf.DUMMYFUNCTION("""COMPUTED_VALUE"""),"")</f>
        <v/>
      </c>
      <c r="O86" s="58" t="str">
        <f>IFERROR(__xludf.DUMMYFUNCTION("""COMPUTED_VALUE"""),"")</f>
        <v/>
      </c>
    </row>
    <row r="87">
      <c r="A87" s="18"/>
      <c r="B87" s="18"/>
      <c r="C87" s="18"/>
      <c r="D87" s="18"/>
      <c r="E87" s="18"/>
      <c r="F87" s="18"/>
      <c r="G87" s="18"/>
      <c r="H87" s="18"/>
      <c r="I87" s="18"/>
      <c r="J87" s="18"/>
      <c r="K87" s="18"/>
      <c r="L87" s="18"/>
      <c r="M87" s="58" t="str">
        <f>IFERROR(__xludf.DUMMYFUNCTION("""COMPUTED_VALUE"""),"")</f>
        <v/>
      </c>
      <c r="N87" s="58" t="str">
        <f>IFERROR(__xludf.DUMMYFUNCTION("""COMPUTED_VALUE"""),"")</f>
        <v/>
      </c>
      <c r="O87" s="58" t="str">
        <f>IFERROR(__xludf.DUMMYFUNCTION("""COMPUTED_VALUE"""),"")</f>
        <v/>
      </c>
    </row>
    <row r="88">
      <c r="A88" s="18"/>
      <c r="B88" s="18"/>
      <c r="C88" s="18"/>
      <c r="D88" s="18"/>
      <c r="E88" s="18"/>
      <c r="F88" s="18"/>
      <c r="G88" s="18"/>
      <c r="H88" s="18"/>
      <c r="I88" s="18"/>
      <c r="J88" s="18"/>
      <c r="K88" s="18"/>
      <c r="L88" s="18"/>
      <c r="M88" s="58" t="str">
        <f>IFERROR(__xludf.DUMMYFUNCTION("""COMPUTED_VALUE"""),"")</f>
        <v/>
      </c>
      <c r="N88" s="58" t="str">
        <f>IFERROR(__xludf.DUMMYFUNCTION("""COMPUTED_VALUE"""),"")</f>
        <v/>
      </c>
      <c r="O88" s="58" t="str">
        <f>IFERROR(__xludf.DUMMYFUNCTION("""COMPUTED_VALUE"""),"")</f>
        <v/>
      </c>
    </row>
    <row r="89">
      <c r="A89" s="18"/>
      <c r="B89" s="18"/>
      <c r="C89" s="18"/>
      <c r="D89" s="18"/>
      <c r="E89" s="18"/>
      <c r="F89" s="18"/>
      <c r="G89" s="18"/>
      <c r="H89" s="18"/>
      <c r="I89" s="18"/>
      <c r="J89" s="18"/>
      <c r="K89" s="18"/>
      <c r="L89" s="18"/>
      <c r="M89" s="58" t="str">
        <f>IFERROR(__xludf.DUMMYFUNCTION("""COMPUTED_VALUE"""),"")</f>
        <v/>
      </c>
      <c r="N89" s="58" t="str">
        <f>IFERROR(__xludf.DUMMYFUNCTION("""COMPUTED_VALUE"""),"")</f>
        <v/>
      </c>
      <c r="O89" s="58" t="str">
        <f>IFERROR(__xludf.DUMMYFUNCTION("""COMPUTED_VALUE"""),"")</f>
        <v/>
      </c>
    </row>
    <row r="90">
      <c r="A90" s="18"/>
      <c r="B90" s="18"/>
      <c r="C90" s="18"/>
      <c r="D90" s="18"/>
      <c r="E90" s="18"/>
      <c r="F90" s="18"/>
      <c r="G90" s="18"/>
      <c r="H90" s="18"/>
      <c r="I90" s="18"/>
      <c r="J90" s="18"/>
      <c r="K90" s="18"/>
      <c r="L90" s="18"/>
      <c r="M90" s="58" t="str">
        <f>IFERROR(__xludf.DUMMYFUNCTION("""COMPUTED_VALUE"""),"")</f>
        <v/>
      </c>
      <c r="N90" s="58" t="str">
        <f>IFERROR(__xludf.DUMMYFUNCTION("""COMPUTED_VALUE"""),"")</f>
        <v/>
      </c>
      <c r="O90" s="58" t="str">
        <f>IFERROR(__xludf.DUMMYFUNCTION("""COMPUTED_VALUE"""),"")</f>
        <v/>
      </c>
    </row>
    <row r="91">
      <c r="A91" s="18"/>
      <c r="B91" s="18"/>
      <c r="C91" s="18"/>
      <c r="D91" s="18"/>
      <c r="E91" s="18"/>
      <c r="F91" s="18"/>
      <c r="G91" s="18"/>
      <c r="H91" s="18"/>
      <c r="I91" s="18"/>
      <c r="J91" s="18"/>
      <c r="K91" s="18"/>
      <c r="L91" s="18"/>
      <c r="M91" s="58" t="str">
        <f>IFERROR(__xludf.DUMMYFUNCTION("""COMPUTED_VALUE"""),"")</f>
        <v/>
      </c>
      <c r="N91" s="58" t="str">
        <f>IFERROR(__xludf.DUMMYFUNCTION("""COMPUTED_VALUE"""),"")</f>
        <v/>
      </c>
      <c r="O91" s="58" t="str">
        <f>IFERROR(__xludf.DUMMYFUNCTION("""COMPUTED_VALUE"""),"")</f>
        <v/>
      </c>
    </row>
    <row r="92">
      <c r="A92" s="18"/>
      <c r="B92" s="18"/>
      <c r="C92" s="18"/>
      <c r="D92" s="18"/>
      <c r="E92" s="18"/>
      <c r="F92" s="18"/>
      <c r="G92" s="18"/>
      <c r="H92" s="18"/>
      <c r="I92" s="18"/>
      <c r="J92" s="18"/>
      <c r="K92" s="18"/>
      <c r="L92" s="18"/>
      <c r="M92" s="58" t="str">
        <f>IFERROR(__xludf.DUMMYFUNCTION("""COMPUTED_VALUE"""),"")</f>
        <v/>
      </c>
      <c r="N92" s="58" t="str">
        <f>IFERROR(__xludf.DUMMYFUNCTION("""COMPUTED_VALUE"""),"")</f>
        <v/>
      </c>
      <c r="O92" s="58" t="str">
        <f>IFERROR(__xludf.DUMMYFUNCTION("""COMPUTED_VALUE"""),"")</f>
        <v/>
      </c>
    </row>
    <row r="93">
      <c r="A93" s="18"/>
      <c r="B93" s="18"/>
      <c r="C93" s="18"/>
      <c r="D93" s="18"/>
      <c r="E93" s="18"/>
      <c r="F93" s="18"/>
      <c r="G93" s="18"/>
      <c r="H93" s="18"/>
      <c r="I93" s="18"/>
      <c r="J93" s="18"/>
      <c r="K93" s="18"/>
      <c r="L93" s="18"/>
      <c r="M93" s="58" t="str">
        <f>IFERROR(__xludf.DUMMYFUNCTION("""COMPUTED_VALUE"""),"")</f>
        <v/>
      </c>
      <c r="N93" s="58" t="str">
        <f>IFERROR(__xludf.DUMMYFUNCTION("""COMPUTED_VALUE"""),"")</f>
        <v/>
      </c>
      <c r="O93" s="58" t="str">
        <f>IFERROR(__xludf.DUMMYFUNCTION("""COMPUTED_VALUE"""),"")</f>
        <v/>
      </c>
    </row>
    <row r="94">
      <c r="A94" s="18"/>
      <c r="B94" s="18"/>
      <c r="C94" s="18"/>
      <c r="D94" s="18"/>
      <c r="E94" s="18"/>
      <c r="F94" s="18"/>
      <c r="G94" s="18"/>
      <c r="H94" s="18"/>
      <c r="I94" s="18"/>
      <c r="J94" s="18"/>
      <c r="K94" s="18"/>
      <c r="L94" s="18"/>
      <c r="M94" s="58" t="str">
        <f>IFERROR(__xludf.DUMMYFUNCTION("""COMPUTED_VALUE"""),"")</f>
        <v/>
      </c>
      <c r="N94" s="58" t="str">
        <f>IFERROR(__xludf.DUMMYFUNCTION("""COMPUTED_VALUE"""),"")</f>
        <v/>
      </c>
      <c r="O94" s="58" t="str">
        <f>IFERROR(__xludf.DUMMYFUNCTION("""COMPUTED_VALUE"""),"")</f>
        <v/>
      </c>
    </row>
    <row r="95">
      <c r="A95" s="18"/>
      <c r="B95" s="18"/>
      <c r="C95" s="18"/>
      <c r="D95" s="18"/>
      <c r="E95" s="18"/>
      <c r="F95" s="18"/>
      <c r="G95" s="18"/>
      <c r="H95" s="18"/>
      <c r="I95" s="18"/>
      <c r="J95" s="18"/>
      <c r="K95" s="18"/>
      <c r="L95" s="18"/>
      <c r="M95" s="58" t="str">
        <f>IFERROR(__xludf.DUMMYFUNCTION("""COMPUTED_VALUE"""),"")</f>
        <v/>
      </c>
      <c r="N95" s="58" t="str">
        <f>IFERROR(__xludf.DUMMYFUNCTION("""COMPUTED_VALUE"""),"")</f>
        <v/>
      </c>
      <c r="O95" s="58" t="str">
        <f>IFERROR(__xludf.DUMMYFUNCTION("""COMPUTED_VALUE"""),"")</f>
        <v/>
      </c>
    </row>
    <row r="96">
      <c r="A96" s="18"/>
      <c r="B96" s="18"/>
      <c r="C96" s="18"/>
      <c r="D96" s="18"/>
      <c r="E96" s="18"/>
      <c r="F96" s="18"/>
      <c r="G96" s="18"/>
      <c r="H96" s="18"/>
      <c r="I96" s="18"/>
      <c r="J96" s="18"/>
      <c r="K96" s="18"/>
      <c r="L96" s="18"/>
      <c r="M96" s="58" t="str">
        <f>IFERROR(__xludf.DUMMYFUNCTION("""COMPUTED_VALUE"""),"")</f>
        <v/>
      </c>
      <c r="N96" s="58" t="str">
        <f>IFERROR(__xludf.DUMMYFUNCTION("""COMPUTED_VALUE"""),"")</f>
        <v/>
      </c>
      <c r="O96" s="58" t="str">
        <f>IFERROR(__xludf.DUMMYFUNCTION("""COMPUTED_VALUE"""),"")</f>
        <v/>
      </c>
    </row>
    <row r="97">
      <c r="A97" s="18"/>
      <c r="B97" s="18"/>
      <c r="C97" s="18"/>
      <c r="D97" s="18"/>
      <c r="E97" s="18"/>
      <c r="F97" s="18"/>
      <c r="G97" s="18"/>
      <c r="H97" s="18"/>
      <c r="I97" s="18"/>
      <c r="J97" s="18"/>
      <c r="K97" s="18"/>
      <c r="L97" s="18"/>
      <c r="M97" s="58" t="str">
        <f>IFERROR(__xludf.DUMMYFUNCTION("""COMPUTED_VALUE"""),"")</f>
        <v/>
      </c>
      <c r="N97" s="58" t="str">
        <f>IFERROR(__xludf.DUMMYFUNCTION("""COMPUTED_VALUE"""),"")</f>
        <v/>
      </c>
      <c r="O97" s="58" t="str">
        <f>IFERROR(__xludf.DUMMYFUNCTION("""COMPUTED_VALUE"""),"")</f>
        <v/>
      </c>
    </row>
    <row r="98">
      <c r="A98" s="18"/>
      <c r="B98" s="18"/>
      <c r="C98" s="18"/>
      <c r="D98" s="18"/>
      <c r="E98" s="18"/>
      <c r="F98" s="18"/>
      <c r="G98" s="18"/>
      <c r="H98" s="18"/>
      <c r="I98" s="18"/>
      <c r="J98" s="18"/>
      <c r="K98" s="18"/>
      <c r="L98" s="18"/>
      <c r="M98" s="58" t="str">
        <f>IFERROR(__xludf.DUMMYFUNCTION("""COMPUTED_VALUE"""),"")</f>
        <v/>
      </c>
      <c r="N98" s="58" t="str">
        <f>IFERROR(__xludf.DUMMYFUNCTION("""COMPUTED_VALUE"""),"")</f>
        <v/>
      </c>
      <c r="O98" s="58" t="str">
        <f>IFERROR(__xludf.DUMMYFUNCTION("""COMPUTED_VALUE"""),"")</f>
        <v/>
      </c>
    </row>
    <row r="99">
      <c r="A99" s="18"/>
      <c r="B99" s="18"/>
      <c r="C99" s="18"/>
      <c r="D99" s="18"/>
      <c r="E99" s="18"/>
      <c r="F99" s="18"/>
      <c r="G99" s="18"/>
      <c r="H99" s="18"/>
      <c r="I99" s="18"/>
      <c r="J99" s="18"/>
      <c r="K99" s="18"/>
      <c r="L99" s="18"/>
      <c r="M99" s="58" t="str">
        <f>IFERROR(__xludf.DUMMYFUNCTION("""COMPUTED_VALUE"""),"")</f>
        <v/>
      </c>
      <c r="N99" s="58" t="str">
        <f>IFERROR(__xludf.DUMMYFUNCTION("""COMPUTED_VALUE"""),"")</f>
        <v/>
      </c>
      <c r="O99" s="58" t="str">
        <f>IFERROR(__xludf.DUMMYFUNCTION("""COMPUTED_VALUE"""),"")</f>
        <v/>
      </c>
    </row>
    <row r="100">
      <c r="A100" s="18"/>
      <c r="B100" s="18"/>
      <c r="C100" s="18"/>
      <c r="D100" s="18"/>
      <c r="E100" s="18"/>
      <c r="F100" s="18"/>
      <c r="G100" s="18"/>
      <c r="H100" s="18"/>
      <c r="I100" s="18"/>
      <c r="J100" s="18"/>
      <c r="K100" s="18"/>
      <c r="L100" s="18"/>
      <c r="M100" s="58" t="str">
        <f>IFERROR(__xludf.DUMMYFUNCTION("""COMPUTED_VALUE"""),"")</f>
        <v/>
      </c>
      <c r="N100" s="58" t="str">
        <f>IFERROR(__xludf.DUMMYFUNCTION("""COMPUTED_VALUE"""),"")</f>
        <v/>
      </c>
      <c r="O100" s="58" t="str">
        <f>IFERROR(__xludf.DUMMYFUNCTION("""COMPUTED_VALUE"""),"")</f>
        <v/>
      </c>
    </row>
    <row r="101">
      <c r="A101" s="18"/>
      <c r="B101" s="18"/>
      <c r="C101" s="18"/>
      <c r="D101" s="18"/>
      <c r="E101" s="18"/>
      <c r="F101" s="18"/>
      <c r="G101" s="18"/>
      <c r="H101" s="18"/>
      <c r="I101" s="18"/>
      <c r="J101" s="18"/>
      <c r="K101" s="18"/>
      <c r="L101" s="18"/>
      <c r="M101" s="58" t="str">
        <f>IFERROR(__xludf.DUMMYFUNCTION("""COMPUTED_VALUE"""),"")</f>
        <v/>
      </c>
      <c r="N101" s="58" t="str">
        <f>IFERROR(__xludf.DUMMYFUNCTION("""COMPUTED_VALUE"""),"")</f>
        <v/>
      </c>
      <c r="O101" s="58" t="str">
        <f>IFERROR(__xludf.DUMMYFUNCTION("""COMPUTED_VALUE"""),"")</f>
        <v/>
      </c>
    </row>
    <row r="102">
      <c r="A102" s="18"/>
      <c r="B102" s="18"/>
      <c r="C102" s="18"/>
      <c r="D102" s="18"/>
      <c r="E102" s="18"/>
      <c r="F102" s="18"/>
      <c r="G102" s="18"/>
      <c r="H102" s="18"/>
      <c r="I102" s="18"/>
      <c r="J102" s="18"/>
      <c r="K102" s="18"/>
      <c r="L102" s="18"/>
      <c r="M102" s="58" t="str">
        <f>IFERROR(__xludf.DUMMYFUNCTION("""COMPUTED_VALUE"""),"")</f>
        <v/>
      </c>
      <c r="N102" s="58" t="str">
        <f>IFERROR(__xludf.DUMMYFUNCTION("""COMPUTED_VALUE"""),"")</f>
        <v/>
      </c>
      <c r="O102" s="58" t="str">
        <f>IFERROR(__xludf.DUMMYFUNCTION("""COMPUTED_VALUE"""),"")</f>
        <v/>
      </c>
    </row>
    <row r="103">
      <c r="A103" s="18"/>
      <c r="B103" s="18"/>
      <c r="C103" s="18"/>
      <c r="D103" s="18"/>
      <c r="E103" s="18"/>
      <c r="F103" s="18"/>
      <c r="G103" s="18"/>
      <c r="H103" s="18"/>
      <c r="I103" s="18"/>
      <c r="J103" s="18"/>
      <c r="K103" s="18"/>
      <c r="L103" s="18"/>
      <c r="M103" s="58" t="str">
        <f>IFERROR(__xludf.DUMMYFUNCTION("""COMPUTED_VALUE"""),"")</f>
        <v/>
      </c>
      <c r="N103" s="58" t="str">
        <f>IFERROR(__xludf.DUMMYFUNCTION("""COMPUTED_VALUE"""),"")</f>
        <v/>
      </c>
      <c r="O103" s="58" t="str">
        <f>IFERROR(__xludf.DUMMYFUNCTION("""COMPUTED_VALUE"""),"")</f>
        <v/>
      </c>
    </row>
    <row r="104">
      <c r="A104" s="18"/>
      <c r="B104" s="18"/>
      <c r="C104" s="18"/>
      <c r="D104" s="18"/>
      <c r="E104" s="18"/>
      <c r="F104" s="18"/>
      <c r="G104" s="18"/>
      <c r="H104" s="18"/>
      <c r="I104" s="18"/>
      <c r="J104" s="18"/>
      <c r="K104" s="18"/>
      <c r="L104" s="18"/>
      <c r="M104" s="58" t="str">
        <f>IFERROR(__xludf.DUMMYFUNCTION("""COMPUTED_VALUE"""),"")</f>
        <v/>
      </c>
      <c r="N104" s="58" t="str">
        <f>IFERROR(__xludf.DUMMYFUNCTION("""COMPUTED_VALUE"""),"")</f>
        <v/>
      </c>
      <c r="O104" s="58" t="str">
        <f>IFERROR(__xludf.DUMMYFUNCTION("""COMPUTED_VALUE"""),"")</f>
        <v/>
      </c>
    </row>
    <row r="105">
      <c r="A105" s="18"/>
      <c r="B105" s="18"/>
      <c r="C105" s="18"/>
      <c r="D105" s="18"/>
      <c r="E105" s="18"/>
      <c r="F105" s="18"/>
      <c r="G105" s="18"/>
      <c r="H105" s="18"/>
      <c r="I105" s="18"/>
      <c r="J105" s="18"/>
      <c r="K105" s="18"/>
      <c r="L105" s="18"/>
      <c r="M105" s="58" t="str">
        <f>IFERROR(__xludf.DUMMYFUNCTION("""COMPUTED_VALUE"""),"")</f>
        <v/>
      </c>
      <c r="N105" s="58" t="str">
        <f>IFERROR(__xludf.DUMMYFUNCTION("""COMPUTED_VALUE"""),"")</f>
        <v/>
      </c>
      <c r="O105" s="58" t="str">
        <f>IFERROR(__xludf.DUMMYFUNCTION("""COMPUTED_VALUE"""),"")</f>
        <v/>
      </c>
    </row>
    <row r="106">
      <c r="A106" s="18"/>
      <c r="B106" s="18"/>
      <c r="C106" s="18"/>
      <c r="D106" s="18"/>
      <c r="E106" s="18"/>
      <c r="F106" s="18"/>
      <c r="G106" s="18"/>
      <c r="H106" s="18"/>
      <c r="I106" s="18"/>
      <c r="J106" s="18"/>
      <c r="K106" s="18"/>
      <c r="L106" s="18"/>
      <c r="M106" s="58" t="str">
        <f>IFERROR(__xludf.DUMMYFUNCTION("""COMPUTED_VALUE"""),"")</f>
        <v/>
      </c>
      <c r="N106" s="58" t="str">
        <f>IFERROR(__xludf.DUMMYFUNCTION("""COMPUTED_VALUE"""),"")</f>
        <v/>
      </c>
      <c r="O106" s="58" t="str">
        <f>IFERROR(__xludf.DUMMYFUNCTION("""COMPUTED_VALUE"""),"")</f>
        <v/>
      </c>
    </row>
    <row r="107">
      <c r="A107" s="18"/>
      <c r="B107" s="18"/>
      <c r="C107" s="18"/>
      <c r="D107" s="18"/>
      <c r="E107" s="18"/>
      <c r="F107" s="18"/>
      <c r="G107" s="18"/>
      <c r="H107" s="18"/>
      <c r="I107" s="18"/>
      <c r="J107" s="18"/>
      <c r="K107" s="18"/>
      <c r="L107" s="18"/>
      <c r="M107" s="58" t="str">
        <f>IFERROR(__xludf.DUMMYFUNCTION("""COMPUTED_VALUE"""),"")</f>
        <v/>
      </c>
      <c r="N107" s="58" t="str">
        <f>IFERROR(__xludf.DUMMYFUNCTION("""COMPUTED_VALUE"""),"")</f>
        <v/>
      </c>
      <c r="O107" s="58" t="str">
        <f>IFERROR(__xludf.DUMMYFUNCTION("""COMPUTED_VALUE"""),"")</f>
        <v/>
      </c>
    </row>
    <row r="108">
      <c r="A108" s="18"/>
      <c r="B108" s="18"/>
      <c r="C108" s="18"/>
      <c r="D108" s="18"/>
      <c r="E108" s="18"/>
      <c r="F108" s="18"/>
      <c r="G108" s="18"/>
      <c r="H108" s="18"/>
      <c r="I108" s="18"/>
      <c r="J108" s="18"/>
      <c r="K108" s="18"/>
      <c r="L108" s="18"/>
      <c r="M108" s="58" t="str">
        <f>IFERROR(__xludf.DUMMYFUNCTION("""COMPUTED_VALUE"""),"")</f>
        <v/>
      </c>
      <c r="N108" s="58" t="str">
        <f>IFERROR(__xludf.DUMMYFUNCTION("""COMPUTED_VALUE"""),"")</f>
        <v/>
      </c>
      <c r="O108" s="58" t="str">
        <f>IFERROR(__xludf.DUMMYFUNCTION("""COMPUTED_VALUE"""),"")</f>
        <v/>
      </c>
    </row>
    <row r="109">
      <c r="A109" s="18"/>
      <c r="B109" s="18"/>
      <c r="C109" s="18"/>
      <c r="D109" s="18"/>
      <c r="E109" s="18"/>
      <c r="F109" s="18"/>
      <c r="G109" s="18"/>
      <c r="H109" s="18"/>
      <c r="I109" s="18"/>
      <c r="J109" s="18"/>
      <c r="K109" s="18"/>
      <c r="L109" s="18"/>
      <c r="M109" s="58" t="str">
        <f>IFERROR(__xludf.DUMMYFUNCTION("""COMPUTED_VALUE"""),"")</f>
        <v/>
      </c>
      <c r="N109" s="58" t="str">
        <f>IFERROR(__xludf.DUMMYFUNCTION("""COMPUTED_VALUE"""),"")</f>
        <v/>
      </c>
      <c r="O109" s="58" t="str">
        <f>IFERROR(__xludf.DUMMYFUNCTION("""COMPUTED_VALUE"""),"")</f>
        <v/>
      </c>
    </row>
    <row r="110">
      <c r="A110" s="18"/>
      <c r="B110" s="18"/>
      <c r="C110" s="18"/>
      <c r="D110" s="18"/>
      <c r="E110" s="18"/>
      <c r="F110" s="18"/>
      <c r="G110" s="18"/>
      <c r="H110" s="18"/>
      <c r="I110" s="18"/>
      <c r="J110" s="18"/>
      <c r="K110" s="18"/>
      <c r="L110" s="18"/>
      <c r="M110" s="58" t="str">
        <f>IFERROR(__xludf.DUMMYFUNCTION("""COMPUTED_VALUE"""),"")</f>
        <v/>
      </c>
      <c r="N110" s="58" t="str">
        <f>IFERROR(__xludf.DUMMYFUNCTION("""COMPUTED_VALUE"""),"")</f>
        <v/>
      </c>
      <c r="O110" s="58" t="str">
        <f>IFERROR(__xludf.DUMMYFUNCTION("""COMPUTED_VALUE"""),"")</f>
        <v/>
      </c>
    </row>
    <row r="111">
      <c r="A111" s="18"/>
      <c r="B111" s="18"/>
      <c r="C111" s="18"/>
      <c r="D111" s="18"/>
      <c r="E111" s="18"/>
      <c r="F111" s="18"/>
      <c r="G111" s="18"/>
      <c r="H111" s="18"/>
      <c r="I111" s="18"/>
      <c r="J111" s="18"/>
      <c r="K111" s="18"/>
      <c r="L111" s="18"/>
      <c r="M111" s="58" t="str">
        <f>IFERROR(__xludf.DUMMYFUNCTION("""COMPUTED_VALUE"""),"")</f>
        <v/>
      </c>
      <c r="N111" s="58" t="str">
        <f>IFERROR(__xludf.DUMMYFUNCTION("""COMPUTED_VALUE"""),"")</f>
        <v/>
      </c>
      <c r="O111" s="58" t="str">
        <f>IFERROR(__xludf.DUMMYFUNCTION("""COMPUTED_VALUE"""),"")</f>
        <v/>
      </c>
    </row>
    <row r="112">
      <c r="A112" s="18"/>
      <c r="B112" s="18"/>
      <c r="C112" s="18"/>
      <c r="D112" s="18"/>
      <c r="E112" s="18"/>
      <c r="F112" s="18"/>
      <c r="G112" s="18"/>
      <c r="H112" s="18"/>
      <c r="I112" s="18"/>
      <c r="J112" s="18"/>
      <c r="K112" s="18"/>
      <c r="L112" s="18"/>
      <c r="M112" s="58" t="str">
        <f>IFERROR(__xludf.DUMMYFUNCTION("""COMPUTED_VALUE"""),"")</f>
        <v/>
      </c>
      <c r="N112" s="58" t="str">
        <f>IFERROR(__xludf.DUMMYFUNCTION("""COMPUTED_VALUE"""),"")</f>
        <v/>
      </c>
      <c r="O112" s="58" t="str">
        <f>IFERROR(__xludf.DUMMYFUNCTION("""COMPUTED_VALUE"""),"")</f>
        <v/>
      </c>
    </row>
    <row r="113">
      <c r="A113" s="18"/>
      <c r="B113" s="18"/>
      <c r="C113" s="18"/>
      <c r="D113" s="18"/>
      <c r="E113" s="18"/>
      <c r="F113" s="18"/>
      <c r="G113" s="18"/>
      <c r="H113" s="18"/>
      <c r="I113" s="18"/>
      <c r="J113" s="18"/>
      <c r="K113" s="18"/>
      <c r="L113" s="18"/>
      <c r="M113" s="58" t="str">
        <f>IFERROR(__xludf.DUMMYFUNCTION("""COMPUTED_VALUE"""),"")</f>
        <v/>
      </c>
      <c r="N113" s="58" t="str">
        <f>IFERROR(__xludf.DUMMYFUNCTION("""COMPUTED_VALUE"""),"")</f>
        <v/>
      </c>
      <c r="O113" s="58" t="str">
        <f>IFERROR(__xludf.DUMMYFUNCTION("""COMPUTED_VALUE"""),"")</f>
        <v/>
      </c>
    </row>
    <row r="114">
      <c r="A114" s="18"/>
      <c r="B114" s="18"/>
      <c r="C114" s="18"/>
      <c r="D114" s="18"/>
      <c r="E114" s="18"/>
      <c r="F114" s="18"/>
      <c r="G114" s="18"/>
      <c r="H114" s="18"/>
      <c r="I114" s="18"/>
      <c r="J114" s="18"/>
      <c r="K114" s="18"/>
      <c r="L114" s="18"/>
      <c r="M114" s="58" t="str">
        <f>IFERROR(__xludf.DUMMYFUNCTION("""COMPUTED_VALUE"""),"")</f>
        <v/>
      </c>
      <c r="N114" s="58" t="str">
        <f>IFERROR(__xludf.DUMMYFUNCTION("""COMPUTED_VALUE"""),"")</f>
        <v/>
      </c>
      <c r="O114" s="58" t="str">
        <f>IFERROR(__xludf.DUMMYFUNCTION("""COMPUTED_VALUE"""),"")</f>
        <v/>
      </c>
    </row>
    <row r="115">
      <c r="A115" s="18"/>
      <c r="B115" s="18"/>
      <c r="C115" s="18"/>
      <c r="D115" s="18"/>
      <c r="E115" s="18"/>
      <c r="F115" s="18"/>
      <c r="G115" s="18"/>
      <c r="H115" s="18"/>
      <c r="I115" s="18"/>
      <c r="J115" s="18"/>
      <c r="K115" s="18"/>
      <c r="L115" s="18"/>
      <c r="M115" s="58" t="str">
        <f>IFERROR(__xludf.DUMMYFUNCTION("""COMPUTED_VALUE"""),"")</f>
        <v/>
      </c>
      <c r="N115" s="58" t="str">
        <f>IFERROR(__xludf.DUMMYFUNCTION("""COMPUTED_VALUE"""),"")</f>
        <v/>
      </c>
      <c r="O115" s="58" t="str">
        <f>IFERROR(__xludf.DUMMYFUNCTION("""COMPUTED_VALUE"""),"")</f>
        <v/>
      </c>
    </row>
    <row r="116">
      <c r="A116" s="18"/>
      <c r="B116" s="18"/>
      <c r="C116" s="18"/>
      <c r="D116" s="18"/>
      <c r="E116" s="18"/>
      <c r="F116" s="18"/>
      <c r="G116" s="18"/>
      <c r="H116" s="18"/>
      <c r="I116" s="18"/>
      <c r="J116" s="18"/>
      <c r="K116" s="18"/>
      <c r="L116" s="18"/>
      <c r="M116" s="58" t="str">
        <f>IFERROR(__xludf.DUMMYFUNCTION("""COMPUTED_VALUE"""),"")</f>
        <v/>
      </c>
      <c r="N116" s="58" t="str">
        <f>IFERROR(__xludf.DUMMYFUNCTION("""COMPUTED_VALUE"""),"")</f>
        <v/>
      </c>
      <c r="O116" s="58" t="str">
        <f>IFERROR(__xludf.DUMMYFUNCTION("""COMPUTED_VALUE"""),"")</f>
        <v/>
      </c>
    </row>
    <row r="117">
      <c r="A117" s="18"/>
      <c r="B117" s="18"/>
      <c r="C117" s="18"/>
      <c r="D117" s="18"/>
      <c r="E117" s="18"/>
      <c r="F117" s="18"/>
      <c r="G117" s="18"/>
      <c r="H117" s="18"/>
      <c r="I117" s="18"/>
      <c r="J117" s="18"/>
      <c r="K117" s="18"/>
      <c r="L117" s="18"/>
      <c r="M117" s="58" t="str">
        <f>IFERROR(__xludf.DUMMYFUNCTION("""COMPUTED_VALUE"""),"")</f>
        <v/>
      </c>
      <c r="N117" s="58" t="str">
        <f>IFERROR(__xludf.DUMMYFUNCTION("""COMPUTED_VALUE"""),"")</f>
        <v/>
      </c>
      <c r="O117" s="58" t="str">
        <f>IFERROR(__xludf.DUMMYFUNCTION("""COMPUTED_VALUE"""),"")</f>
        <v/>
      </c>
    </row>
    <row r="118">
      <c r="A118" s="18"/>
      <c r="B118" s="18"/>
      <c r="C118" s="18"/>
      <c r="D118" s="18"/>
      <c r="E118" s="18"/>
      <c r="F118" s="18"/>
      <c r="G118" s="18"/>
      <c r="H118" s="18"/>
      <c r="I118" s="18"/>
      <c r="J118" s="18"/>
      <c r="K118" s="18"/>
      <c r="L118" s="18"/>
      <c r="M118" s="58" t="str">
        <f>IFERROR(__xludf.DUMMYFUNCTION("""COMPUTED_VALUE"""),"")</f>
        <v/>
      </c>
      <c r="N118" s="58" t="str">
        <f>IFERROR(__xludf.DUMMYFUNCTION("""COMPUTED_VALUE"""),"")</f>
        <v/>
      </c>
      <c r="O118" s="58" t="str">
        <f>IFERROR(__xludf.DUMMYFUNCTION("""COMPUTED_VALUE"""),"")</f>
        <v/>
      </c>
    </row>
    <row r="119">
      <c r="A119" s="18"/>
      <c r="B119" s="18"/>
      <c r="C119" s="18"/>
      <c r="D119" s="18"/>
      <c r="E119" s="18"/>
      <c r="F119" s="18"/>
      <c r="G119" s="18"/>
      <c r="H119" s="18"/>
      <c r="I119" s="18"/>
      <c r="J119" s="18"/>
      <c r="K119" s="18"/>
      <c r="L119" s="18"/>
      <c r="M119" s="58" t="str">
        <f>IFERROR(__xludf.DUMMYFUNCTION("""COMPUTED_VALUE"""),"")</f>
        <v/>
      </c>
      <c r="N119" s="58" t="str">
        <f>IFERROR(__xludf.DUMMYFUNCTION("""COMPUTED_VALUE"""),"")</f>
        <v/>
      </c>
      <c r="O119" s="58" t="str">
        <f>IFERROR(__xludf.DUMMYFUNCTION("""COMPUTED_VALUE"""),"")</f>
        <v/>
      </c>
    </row>
    <row r="120">
      <c r="A120" s="18"/>
      <c r="B120" s="18"/>
      <c r="C120" s="18"/>
      <c r="D120" s="18"/>
      <c r="E120" s="18"/>
      <c r="F120" s="18"/>
      <c r="G120" s="18"/>
      <c r="H120" s="18"/>
      <c r="I120" s="18"/>
      <c r="J120" s="18"/>
      <c r="K120" s="18"/>
      <c r="L120" s="18"/>
      <c r="M120" s="58" t="str">
        <f>IFERROR(__xludf.DUMMYFUNCTION("""COMPUTED_VALUE"""),"")</f>
        <v/>
      </c>
      <c r="N120" s="58" t="str">
        <f>IFERROR(__xludf.DUMMYFUNCTION("""COMPUTED_VALUE"""),"")</f>
        <v/>
      </c>
      <c r="O120" s="58" t="str">
        <f>IFERROR(__xludf.DUMMYFUNCTION("""COMPUTED_VALUE"""),"")</f>
        <v/>
      </c>
    </row>
    <row r="121">
      <c r="A121" s="18"/>
      <c r="B121" s="18"/>
      <c r="C121" s="18"/>
      <c r="D121" s="18"/>
      <c r="E121" s="18"/>
      <c r="F121" s="18"/>
      <c r="G121" s="18"/>
      <c r="H121" s="18"/>
      <c r="I121" s="18"/>
      <c r="J121" s="18"/>
      <c r="K121" s="18"/>
      <c r="L121" s="18"/>
      <c r="M121" s="58" t="str">
        <f>IFERROR(__xludf.DUMMYFUNCTION("""COMPUTED_VALUE"""),"")</f>
        <v/>
      </c>
      <c r="N121" s="58" t="str">
        <f>IFERROR(__xludf.DUMMYFUNCTION("""COMPUTED_VALUE"""),"")</f>
        <v/>
      </c>
      <c r="O121" s="58" t="str">
        <f>IFERROR(__xludf.DUMMYFUNCTION("""COMPUTED_VALUE"""),"")</f>
        <v/>
      </c>
    </row>
    <row r="122">
      <c r="A122" s="18"/>
      <c r="B122" s="18"/>
      <c r="C122" s="18"/>
      <c r="D122" s="18"/>
      <c r="E122" s="18"/>
      <c r="F122" s="18"/>
      <c r="G122" s="18"/>
      <c r="H122" s="18"/>
      <c r="I122" s="18"/>
      <c r="J122" s="18"/>
      <c r="K122" s="18"/>
      <c r="L122" s="18"/>
      <c r="M122" s="58" t="str">
        <f>IFERROR(__xludf.DUMMYFUNCTION("""COMPUTED_VALUE"""),"")</f>
        <v/>
      </c>
      <c r="N122" s="58" t="str">
        <f>IFERROR(__xludf.DUMMYFUNCTION("""COMPUTED_VALUE"""),"")</f>
        <v/>
      </c>
      <c r="O122" s="58" t="str">
        <f>IFERROR(__xludf.DUMMYFUNCTION("""COMPUTED_VALUE"""),"")</f>
        <v/>
      </c>
    </row>
    <row r="123">
      <c r="A123" s="18"/>
      <c r="B123" s="18"/>
      <c r="C123" s="18"/>
      <c r="D123" s="18"/>
      <c r="E123" s="18"/>
      <c r="F123" s="18"/>
      <c r="G123" s="18"/>
      <c r="H123" s="18"/>
      <c r="I123" s="18"/>
      <c r="J123" s="18"/>
      <c r="K123" s="18"/>
      <c r="L123" s="18"/>
      <c r="M123" s="58" t="str">
        <f>IFERROR(__xludf.DUMMYFUNCTION("""COMPUTED_VALUE"""),"")</f>
        <v/>
      </c>
      <c r="N123" s="58" t="str">
        <f>IFERROR(__xludf.DUMMYFUNCTION("""COMPUTED_VALUE"""),"")</f>
        <v/>
      </c>
      <c r="O123" s="58" t="str">
        <f>IFERROR(__xludf.DUMMYFUNCTION("""COMPUTED_VALUE"""),"")</f>
        <v/>
      </c>
    </row>
    <row r="124">
      <c r="A124" s="18"/>
      <c r="B124" s="18"/>
      <c r="C124" s="18"/>
      <c r="D124" s="18"/>
      <c r="E124" s="18"/>
      <c r="F124" s="18"/>
      <c r="G124" s="18"/>
      <c r="H124" s="18"/>
      <c r="I124" s="18"/>
      <c r="J124" s="18"/>
      <c r="K124" s="18"/>
      <c r="L124" s="18"/>
      <c r="M124" s="58" t="str">
        <f>IFERROR(__xludf.DUMMYFUNCTION("""COMPUTED_VALUE"""),"")</f>
        <v/>
      </c>
      <c r="N124" s="58" t="str">
        <f>IFERROR(__xludf.DUMMYFUNCTION("""COMPUTED_VALUE"""),"")</f>
        <v/>
      </c>
      <c r="O124" s="58" t="str">
        <f>IFERROR(__xludf.DUMMYFUNCTION("""COMPUTED_VALUE"""),"")</f>
        <v/>
      </c>
    </row>
    <row r="125">
      <c r="A125" s="18"/>
      <c r="B125" s="18"/>
      <c r="C125" s="18"/>
      <c r="D125" s="18"/>
      <c r="E125" s="18"/>
      <c r="F125" s="18"/>
      <c r="G125" s="18"/>
      <c r="H125" s="18"/>
      <c r="I125" s="18"/>
      <c r="J125" s="18"/>
      <c r="K125" s="18"/>
      <c r="L125" s="18"/>
      <c r="M125" s="58" t="str">
        <f>IFERROR(__xludf.DUMMYFUNCTION("""COMPUTED_VALUE"""),"")</f>
        <v/>
      </c>
      <c r="N125" s="58" t="str">
        <f>IFERROR(__xludf.DUMMYFUNCTION("""COMPUTED_VALUE"""),"")</f>
        <v/>
      </c>
      <c r="O125" s="58" t="str">
        <f>IFERROR(__xludf.DUMMYFUNCTION("""COMPUTED_VALUE"""),"")</f>
        <v/>
      </c>
    </row>
    <row r="126">
      <c r="A126" s="18"/>
      <c r="B126" s="18"/>
      <c r="C126" s="18"/>
      <c r="D126" s="18"/>
      <c r="E126" s="18"/>
      <c r="F126" s="18"/>
      <c r="G126" s="18"/>
      <c r="H126" s="18"/>
      <c r="I126" s="18"/>
      <c r="J126" s="18"/>
      <c r="K126" s="18"/>
      <c r="L126" s="18"/>
      <c r="M126" s="58" t="str">
        <f>IFERROR(__xludf.DUMMYFUNCTION("""COMPUTED_VALUE"""),"")</f>
        <v/>
      </c>
      <c r="N126" s="58" t="str">
        <f>IFERROR(__xludf.DUMMYFUNCTION("""COMPUTED_VALUE"""),"")</f>
        <v/>
      </c>
      <c r="O126" s="58" t="str">
        <f>IFERROR(__xludf.DUMMYFUNCTION("""COMPUTED_VALUE"""),"")</f>
        <v/>
      </c>
    </row>
    <row r="127">
      <c r="A127" s="18"/>
      <c r="B127" s="18"/>
      <c r="C127" s="18"/>
      <c r="D127" s="18"/>
      <c r="E127" s="18"/>
      <c r="F127" s="18"/>
      <c r="G127" s="18"/>
      <c r="H127" s="18"/>
      <c r="I127" s="18"/>
      <c r="J127" s="18"/>
      <c r="K127" s="18"/>
      <c r="L127" s="18"/>
      <c r="M127" s="58" t="str">
        <f>IFERROR(__xludf.DUMMYFUNCTION("""COMPUTED_VALUE"""),"")</f>
        <v/>
      </c>
      <c r="N127" s="58" t="str">
        <f>IFERROR(__xludf.DUMMYFUNCTION("""COMPUTED_VALUE"""),"")</f>
        <v/>
      </c>
      <c r="O127" s="58" t="str">
        <f>IFERROR(__xludf.DUMMYFUNCTION("""COMPUTED_VALUE"""),"")</f>
        <v/>
      </c>
    </row>
    <row r="128">
      <c r="A128" s="18"/>
      <c r="B128" s="18"/>
      <c r="C128" s="18"/>
      <c r="D128" s="18"/>
      <c r="E128" s="18"/>
      <c r="F128" s="18"/>
      <c r="G128" s="18"/>
      <c r="H128" s="18"/>
      <c r="I128" s="18"/>
      <c r="J128" s="18"/>
      <c r="K128" s="18"/>
      <c r="L128" s="18"/>
      <c r="M128" s="58" t="str">
        <f>IFERROR(__xludf.DUMMYFUNCTION("""COMPUTED_VALUE"""),"")</f>
        <v/>
      </c>
      <c r="N128" s="58" t="str">
        <f>IFERROR(__xludf.DUMMYFUNCTION("""COMPUTED_VALUE"""),"")</f>
        <v/>
      </c>
      <c r="O128" s="58" t="str">
        <f>IFERROR(__xludf.DUMMYFUNCTION("""COMPUTED_VALUE"""),"")</f>
        <v/>
      </c>
    </row>
    <row r="129">
      <c r="A129" s="18"/>
      <c r="B129" s="18"/>
      <c r="C129" s="18"/>
      <c r="D129" s="18"/>
      <c r="E129" s="18"/>
      <c r="F129" s="18"/>
      <c r="G129" s="18"/>
      <c r="H129" s="18"/>
      <c r="I129" s="18"/>
      <c r="J129" s="18"/>
      <c r="K129" s="18"/>
      <c r="L129" s="18"/>
      <c r="M129" s="58" t="str">
        <f>IFERROR(__xludf.DUMMYFUNCTION("""COMPUTED_VALUE"""),"")</f>
        <v/>
      </c>
      <c r="N129" s="58" t="str">
        <f>IFERROR(__xludf.DUMMYFUNCTION("""COMPUTED_VALUE"""),"")</f>
        <v/>
      </c>
      <c r="O129" s="58" t="str">
        <f>IFERROR(__xludf.DUMMYFUNCTION("""COMPUTED_VALUE"""),"")</f>
        <v/>
      </c>
    </row>
    <row r="130">
      <c r="A130" s="18"/>
      <c r="B130" s="18"/>
      <c r="C130" s="18"/>
      <c r="D130" s="18"/>
      <c r="E130" s="18"/>
      <c r="F130" s="18"/>
      <c r="G130" s="18"/>
      <c r="H130" s="18"/>
      <c r="I130" s="18"/>
      <c r="J130" s="18"/>
      <c r="K130" s="18"/>
      <c r="L130" s="18"/>
      <c r="M130" s="58" t="str">
        <f>IFERROR(__xludf.DUMMYFUNCTION("""COMPUTED_VALUE"""),"")</f>
        <v/>
      </c>
      <c r="N130" s="58" t="str">
        <f>IFERROR(__xludf.DUMMYFUNCTION("""COMPUTED_VALUE"""),"")</f>
        <v/>
      </c>
      <c r="O130" s="58" t="str">
        <f>IFERROR(__xludf.DUMMYFUNCTION("""COMPUTED_VALUE"""),"")</f>
        <v/>
      </c>
    </row>
    <row r="131">
      <c r="A131" s="18"/>
      <c r="B131" s="18"/>
      <c r="C131" s="18"/>
      <c r="D131" s="18"/>
      <c r="E131" s="18"/>
      <c r="F131" s="18"/>
      <c r="G131" s="18"/>
      <c r="H131" s="18"/>
      <c r="I131" s="18"/>
      <c r="J131" s="18"/>
      <c r="K131" s="18"/>
      <c r="L131" s="18"/>
      <c r="M131" s="58" t="str">
        <f>IFERROR(__xludf.DUMMYFUNCTION("""COMPUTED_VALUE"""),"")</f>
        <v/>
      </c>
      <c r="N131" s="58" t="str">
        <f>IFERROR(__xludf.DUMMYFUNCTION("""COMPUTED_VALUE"""),"")</f>
        <v/>
      </c>
      <c r="O131" s="58" t="str">
        <f>IFERROR(__xludf.DUMMYFUNCTION("""COMPUTED_VALUE"""),"")</f>
        <v/>
      </c>
    </row>
    <row r="132">
      <c r="A132" s="18"/>
      <c r="B132" s="18"/>
      <c r="C132" s="18"/>
      <c r="D132" s="18"/>
      <c r="E132" s="18"/>
      <c r="F132" s="18"/>
      <c r="G132" s="18"/>
      <c r="H132" s="18"/>
      <c r="I132" s="18"/>
      <c r="J132" s="18"/>
      <c r="K132" s="18"/>
      <c r="L132" s="18"/>
      <c r="M132" s="58" t="str">
        <f>IFERROR(__xludf.DUMMYFUNCTION("""COMPUTED_VALUE"""),"")</f>
        <v/>
      </c>
      <c r="N132" s="58" t="str">
        <f>IFERROR(__xludf.DUMMYFUNCTION("""COMPUTED_VALUE"""),"")</f>
        <v/>
      </c>
      <c r="O132" s="58" t="str">
        <f>IFERROR(__xludf.DUMMYFUNCTION("""COMPUTED_VALUE"""),"")</f>
        <v/>
      </c>
    </row>
    <row r="133">
      <c r="A133" s="18"/>
      <c r="B133" s="18"/>
      <c r="C133" s="18"/>
      <c r="D133" s="18"/>
      <c r="E133" s="18"/>
      <c r="F133" s="18"/>
      <c r="G133" s="18"/>
      <c r="H133" s="18"/>
      <c r="I133" s="18"/>
      <c r="J133" s="18"/>
      <c r="K133" s="18"/>
      <c r="L133" s="18"/>
      <c r="M133" s="58" t="str">
        <f>IFERROR(__xludf.DUMMYFUNCTION("""COMPUTED_VALUE"""),"")</f>
        <v/>
      </c>
      <c r="N133" s="58" t="str">
        <f>IFERROR(__xludf.DUMMYFUNCTION("""COMPUTED_VALUE"""),"")</f>
        <v/>
      </c>
      <c r="O133" s="58" t="str">
        <f>IFERROR(__xludf.DUMMYFUNCTION("""COMPUTED_VALUE"""),"")</f>
        <v/>
      </c>
    </row>
    <row r="134">
      <c r="A134" s="18"/>
      <c r="B134" s="18"/>
      <c r="C134" s="18"/>
      <c r="D134" s="18"/>
      <c r="E134" s="18"/>
      <c r="F134" s="18"/>
      <c r="G134" s="18"/>
      <c r="H134" s="18"/>
      <c r="I134" s="18"/>
      <c r="J134" s="18"/>
      <c r="K134" s="18"/>
      <c r="L134" s="18"/>
      <c r="M134" s="58" t="str">
        <f>IFERROR(__xludf.DUMMYFUNCTION("""COMPUTED_VALUE"""),"")</f>
        <v/>
      </c>
      <c r="N134" s="58" t="str">
        <f>IFERROR(__xludf.DUMMYFUNCTION("""COMPUTED_VALUE"""),"")</f>
        <v/>
      </c>
      <c r="O134" s="58" t="str">
        <f>IFERROR(__xludf.DUMMYFUNCTION("""COMPUTED_VALUE"""),"")</f>
        <v/>
      </c>
    </row>
    <row r="135">
      <c r="A135" s="18"/>
      <c r="B135" s="18"/>
      <c r="C135" s="18"/>
      <c r="D135" s="18"/>
      <c r="E135" s="18"/>
      <c r="F135" s="18"/>
      <c r="G135" s="18"/>
      <c r="H135" s="18"/>
      <c r="I135" s="18"/>
      <c r="J135" s="18"/>
      <c r="K135" s="18"/>
      <c r="L135" s="18"/>
      <c r="M135" s="58" t="str">
        <f>IFERROR(__xludf.DUMMYFUNCTION("""COMPUTED_VALUE"""),"")</f>
        <v/>
      </c>
      <c r="N135" s="58" t="str">
        <f>IFERROR(__xludf.DUMMYFUNCTION("""COMPUTED_VALUE"""),"")</f>
        <v/>
      </c>
      <c r="O135" s="58" t="str">
        <f>IFERROR(__xludf.DUMMYFUNCTION("""COMPUTED_VALUE"""),"")</f>
        <v/>
      </c>
    </row>
    <row r="136">
      <c r="A136" s="18"/>
      <c r="B136" s="18"/>
      <c r="C136" s="18"/>
      <c r="D136" s="18"/>
      <c r="E136" s="18"/>
      <c r="F136" s="18"/>
      <c r="G136" s="18"/>
      <c r="H136" s="18"/>
      <c r="I136" s="18"/>
      <c r="J136" s="18"/>
      <c r="K136" s="18"/>
      <c r="L136" s="18"/>
      <c r="M136" s="58" t="str">
        <f>IFERROR(__xludf.DUMMYFUNCTION("""COMPUTED_VALUE"""),"")</f>
        <v/>
      </c>
      <c r="N136" s="58" t="str">
        <f>IFERROR(__xludf.DUMMYFUNCTION("""COMPUTED_VALUE"""),"")</f>
        <v/>
      </c>
      <c r="O136" s="58" t="str">
        <f>IFERROR(__xludf.DUMMYFUNCTION("""COMPUTED_VALUE"""),"")</f>
        <v/>
      </c>
    </row>
    <row r="137">
      <c r="A137" s="18"/>
      <c r="B137" s="18"/>
      <c r="C137" s="18"/>
      <c r="D137" s="18"/>
      <c r="E137" s="18"/>
      <c r="F137" s="18"/>
      <c r="G137" s="18"/>
      <c r="H137" s="18"/>
      <c r="I137" s="18"/>
      <c r="J137" s="18"/>
      <c r="K137" s="18"/>
      <c r="L137" s="18"/>
      <c r="M137" s="58" t="str">
        <f>IFERROR(__xludf.DUMMYFUNCTION("""COMPUTED_VALUE"""),"")</f>
        <v/>
      </c>
      <c r="N137" s="58" t="str">
        <f>IFERROR(__xludf.DUMMYFUNCTION("""COMPUTED_VALUE"""),"")</f>
        <v/>
      </c>
      <c r="O137" s="58" t="str">
        <f>IFERROR(__xludf.DUMMYFUNCTION("""COMPUTED_VALUE"""),"")</f>
        <v/>
      </c>
    </row>
    <row r="138">
      <c r="A138" s="18"/>
      <c r="B138" s="18"/>
      <c r="C138" s="18"/>
      <c r="D138" s="18"/>
      <c r="E138" s="18"/>
      <c r="F138" s="18"/>
      <c r="G138" s="18"/>
      <c r="H138" s="18"/>
      <c r="I138" s="18"/>
      <c r="J138" s="18"/>
      <c r="K138" s="18"/>
      <c r="L138" s="18"/>
      <c r="M138" s="58" t="str">
        <f>IFERROR(__xludf.DUMMYFUNCTION("""COMPUTED_VALUE"""),"")</f>
        <v/>
      </c>
      <c r="N138" s="58" t="str">
        <f>IFERROR(__xludf.DUMMYFUNCTION("""COMPUTED_VALUE"""),"")</f>
        <v/>
      </c>
      <c r="O138" s="58" t="str">
        <f>IFERROR(__xludf.DUMMYFUNCTION("""COMPUTED_VALUE"""),"")</f>
        <v/>
      </c>
    </row>
    <row r="139">
      <c r="A139" s="18"/>
      <c r="B139" s="18"/>
      <c r="C139" s="18"/>
      <c r="D139" s="18"/>
      <c r="E139" s="18"/>
      <c r="F139" s="18"/>
      <c r="G139" s="18"/>
      <c r="H139" s="18"/>
      <c r="I139" s="18"/>
      <c r="J139" s="18"/>
      <c r="K139" s="18"/>
      <c r="L139" s="18"/>
      <c r="M139" s="58" t="str">
        <f>IFERROR(__xludf.DUMMYFUNCTION("""COMPUTED_VALUE"""),"")</f>
        <v/>
      </c>
      <c r="N139" s="58" t="str">
        <f>IFERROR(__xludf.DUMMYFUNCTION("""COMPUTED_VALUE"""),"")</f>
        <v/>
      </c>
      <c r="O139" s="58" t="str">
        <f>IFERROR(__xludf.DUMMYFUNCTION("""COMPUTED_VALUE"""),"")</f>
        <v/>
      </c>
    </row>
    <row r="140">
      <c r="A140" s="18"/>
      <c r="B140" s="18"/>
      <c r="C140" s="18"/>
      <c r="D140" s="18"/>
      <c r="E140" s="18"/>
      <c r="F140" s="18"/>
      <c r="G140" s="18"/>
      <c r="H140" s="18"/>
      <c r="I140" s="18"/>
      <c r="J140" s="18"/>
      <c r="K140" s="18"/>
      <c r="L140" s="18"/>
      <c r="M140" s="58" t="str">
        <f>IFERROR(__xludf.DUMMYFUNCTION("""COMPUTED_VALUE"""),"")</f>
        <v/>
      </c>
      <c r="N140" s="58" t="str">
        <f>IFERROR(__xludf.DUMMYFUNCTION("""COMPUTED_VALUE"""),"")</f>
        <v/>
      </c>
      <c r="O140" s="58" t="str">
        <f>IFERROR(__xludf.DUMMYFUNCTION("""COMPUTED_VALUE"""),"")</f>
        <v/>
      </c>
    </row>
    <row r="141">
      <c r="A141" s="18"/>
      <c r="B141" s="18"/>
      <c r="C141" s="18"/>
      <c r="D141" s="18"/>
      <c r="E141" s="18"/>
      <c r="F141" s="18"/>
      <c r="G141" s="18"/>
      <c r="H141" s="18"/>
      <c r="I141" s="18"/>
      <c r="J141" s="18"/>
      <c r="K141" s="18"/>
      <c r="L141" s="18"/>
      <c r="M141" s="58" t="str">
        <f>IFERROR(__xludf.DUMMYFUNCTION("""COMPUTED_VALUE"""),"")</f>
        <v/>
      </c>
      <c r="N141" s="58" t="str">
        <f>IFERROR(__xludf.DUMMYFUNCTION("""COMPUTED_VALUE"""),"")</f>
        <v/>
      </c>
      <c r="O141" s="58" t="str">
        <f>IFERROR(__xludf.DUMMYFUNCTION("""COMPUTED_VALUE"""),"")</f>
        <v/>
      </c>
    </row>
    <row r="142">
      <c r="A142" s="18"/>
      <c r="B142" s="18"/>
      <c r="C142" s="18"/>
      <c r="D142" s="18"/>
      <c r="E142" s="18"/>
      <c r="F142" s="18"/>
      <c r="G142" s="18"/>
      <c r="H142" s="18"/>
      <c r="I142" s="18"/>
      <c r="J142" s="18"/>
      <c r="K142" s="18"/>
      <c r="L142" s="18"/>
      <c r="M142" s="58" t="str">
        <f>IFERROR(__xludf.DUMMYFUNCTION("""COMPUTED_VALUE"""),"")</f>
        <v/>
      </c>
      <c r="N142" s="58" t="str">
        <f>IFERROR(__xludf.DUMMYFUNCTION("""COMPUTED_VALUE"""),"")</f>
        <v/>
      </c>
      <c r="O142" s="58" t="str">
        <f>IFERROR(__xludf.DUMMYFUNCTION("""COMPUTED_VALUE"""),"")</f>
        <v/>
      </c>
    </row>
    <row r="143">
      <c r="A143" s="18"/>
      <c r="B143" s="18"/>
      <c r="C143" s="18"/>
      <c r="D143" s="18"/>
      <c r="E143" s="18"/>
      <c r="F143" s="18"/>
      <c r="G143" s="18"/>
      <c r="H143" s="18"/>
      <c r="I143" s="18"/>
      <c r="J143" s="18"/>
      <c r="K143" s="18"/>
      <c r="L143" s="18"/>
      <c r="M143" s="58" t="str">
        <f>IFERROR(__xludf.DUMMYFUNCTION("""COMPUTED_VALUE"""),"")</f>
        <v/>
      </c>
      <c r="N143" s="58" t="str">
        <f>IFERROR(__xludf.DUMMYFUNCTION("""COMPUTED_VALUE"""),"")</f>
        <v/>
      </c>
      <c r="O143" s="58" t="str">
        <f>IFERROR(__xludf.DUMMYFUNCTION("""COMPUTED_VALUE"""),"")</f>
        <v/>
      </c>
    </row>
    <row r="144">
      <c r="A144" s="18"/>
      <c r="B144" s="18"/>
      <c r="C144" s="18"/>
      <c r="D144" s="18"/>
      <c r="E144" s="18"/>
      <c r="F144" s="18"/>
      <c r="G144" s="18"/>
      <c r="H144" s="18"/>
      <c r="I144" s="18"/>
      <c r="J144" s="18"/>
      <c r="K144" s="18"/>
      <c r="L144" s="18"/>
      <c r="M144" s="58" t="str">
        <f>IFERROR(__xludf.DUMMYFUNCTION("""COMPUTED_VALUE"""),"")</f>
        <v/>
      </c>
      <c r="N144" s="58" t="str">
        <f>IFERROR(__xludf.DUMMYFUNCTION("""COMPUTED_VALUE"""),"")</f>
        <v/>
      </c>
      <c r="O144" s="58" t="str">
        <f>IFERROR(__xludf.DUMMYFUNCTION("""COMPUTED_VALUE"""),"")</f>
        <v/>
      </c>
    </row>
    <row r="145">
      <c r="A145" s="18"/>
      <c r="B145" s="18"/>
      <c r="C145" s="18"/>
      <c r="D145" s="18"/>
      <c r="E145" s="18"/>
      <c r="F145" s="18"/>
      <c r="G145" s="18"/>
      <c r="H145" s="18"/>
      <c r="I145" s="18"/>
      <c r="J145" s="18"/>
      <c r="K145" s="18"/>
      <c r="L145" s="18"/>
      <c r="M145" s="58" t="str">
        <f>IFERROR(__xludf.DUMMYFUNCTION("""COMPUTED_VALUE"""),"")</f>
        <v/>
      </c>
      <c r="N145" s="58" t="str">
        <f>IFERROR(__xludf.DUMMYFUNCTION("""COMPUTED_VALUE"""),"")</f>
        <v/>
      </c>
      <c r="O145" s="58" t="str">
        <f>IFERROR(__xludf.DUMMYFUNCTION("""COMPUTED_VALUE"""),"")</f>
        <v/>
      </c>
    </row>
    <row r="146">
      <c r="A146" s="18"/>
      <c r="B146" s="18"/>
      <c r="C146" s="18"/>
      <c r="D146" s="18"/>
      <c r="E146" s="18"/>
      <c r="F146" s="18"/>
      <c r="G146" s="18"/>
      <c r="H146" s="18"/>
      <c r="I146" s="18"/>
      <c r="J146" s="18"/>
      <c r="K146" s="18"/>
      <c r="L146" s="18"/>
      <c r="M146" s="58" t="str">
        <f>IFERROR(__xludf.DUMMYFUNCTION("""COMPUTED_VALUE"""),"")</f>
        <v/>
      </c>
      <c r="N146" s="58" t="str">
        <f>IFERROR(__xludf.DUMMYFUNCTION("""COMPUTED_VALUE"""),"")</f>
        <v/>
      </c>
      <c r="O146" s="58" t="str">
        <f>IFERROR(__xludf.DUMMYFUNCTION("""COMPUTED_VALUE"""),"")</f>
        <v/>
      </c>
    </row>
    <row r="147">
      <c r="A147" s="18"/>
      <c r="B147" s="18"/>
      <c r="C147" s="18"/>
      <c r="D147" s="18"/>
      <c r="E147" s="18"/>
      <c r="F147" s="18"/>
      <c r="G147" s="18"/>
      <c r="H147" s="18"/>
      <c r="I147" s="18"/>
      <c r="J147" s="18"/>
      <c r="K147" s="18"/>
      <c r="L147" s="18"/>
      <c r="M147" s="58" t="str">
        <f>IFERROR(__xludf.DUMMYFUNCTION("""COMPUTED_VALUE"""),"")</f>
        <v/>
      </c>
      <c r="N147" s="58" t="str">
        <f>IFERROR(__xludf.DUMMYFUNCTION("""COMPUTED_VALUE"""),"")</f>
        <v/>
      </c>
      <c r="O147" s="58" t="str">
        <f>IFERROR(__xludf.DUMMYFUNCTION("""COMPUTED_VALUE"""),"")</f>
        <v/>
      </c>
    </row>
    <row r="148">
      <c r="A148" s="18"/>
      <c r="B148" s="18"/>
      <c r="C148" s="18"/>
      <c r="D148" s="18"/>
      <c r="E148" s="18"/>
      <c r="F148" s="18"/>
      <c r="G148" s="18"/>
      <c r="H148" s="18"/>
      <c r="I148" s="18"/>
      <c r="J148" s="18"/>
      <c r="K148" s="18"/>
      <c r="L148" s="18"/>
      <c r="M148" s="58" t="str">
        <f>IFERROR(__xludf.DUMMYFUNCTION("""COMPUTED_VALUE"""),"")</f>
        <v/>
      </c>
      <c r="N148" s="58" t="str">
        <f>IFERROR(__xludf.DUMMYFUNCTION("""COMPUTED_VALUE"""),"")</f>
        <v/>
      </c>
      <c r="O148" s="58" t="str">
        <f>IFERROR(__xludf.DUMMYFUNCTION("""COMPUTED_VALUE"""),"")</f>
        <v/>
      </c>
    </row>
    <row r="149">
      <c r="A149" s="18"/>
      <c r="B149" s="18"/>
      <c r="C149" s="18"/>
      <c r="D149" s="18"/>
      <c r="E149" s="18"/>
      <c r="F149" s="18"/>
      <c r="G149" s="18"/>
      <c r="H149" s="18"/>
      <c r="I149" s="18"/>
      <c r="J149" s="18"/>
      <c r="K149" s="18"/>
      <c r="L149" s="18"/>
      <c r="M149" s="58" t="str">
        <f>IFERROR(__xludf.DUMMYFUNCTION("""COMPUTED_VALUE"""),"")</f>
        <v/>
      </c>
      <c r="N149" s="58" t="str">
        <f>IFERROR(__xludf.DUMMYFUNCTION("""COMPUTED_VALUE"""),"")</f>
        <v/>
      </c>
      <c r="O149" s="58" t="str">
        <f>IFERROR(__xludf.DUMMYFUNCTION("""COMPUTED_VALUE"""),"")</f>
        <v/>
      </c>
    </row>
    <row r="150">
      <c r="A150" s="18"/>
      <c r="B150" s="18"/>
      <c r="C150" s="18"/>
      <c r="D150" s="18"/>
      <c r="E150" s="18"/>
      <c r="F150" s="18"/>
      <c r="G150" s="18"/>
      <c r="H150" s="18"/>
      <c r="I150" s="18"/>
      <c r="J150" s="18"/>
      <c r="K150" s="18"/>
      <c r="L150" s="18"/>
      <c r="M150" s="58" t="str">
        <f>IFERROR(__xludf.DUMMYFUNCTION("""COMPUTED_VALUE"""),"")</f>
        <v/>
      </c>
      <c r="N150" s="58" t="str">
        <f>IFERROR(__xludf.DUMMYFUNCTION("""COMPUTED_VALUE"""),"")</f>
        <v/>
      </c>
      <c r="O150" s="58" t="str">
        <f>IFERROR(__xludf.DUMMYFUNCTION("""COMPUTED_VALUE"""),"")</f>
        <v/>
      </c>
    </row>
    <row r="151">
      <c r="A151" s="18"/>
      <c r="B151" s="18"/>
      <c r="C151" s="18"/>
      <c r="D151" s="18"/>
      <c r="E151" s="18"/>
      <c r="F151" s="18"/>
      <c r="G151" s="18"/>
      <c r="H151" s="18"/>
      <c r="I151" s="18"/>
      <c r="J151" s="18"/>
      <c r="K151" s="18"/>
      <c r="L151" s="18"/>
      <c r="M151" s="58" t="str">
        <f>IFERROR(__xludf.DUMMYFUNCTION("""COMPUTED_VALUE"""),"")</f>
        <v/>
      </c>
      <c r="N151" s="58" t="str">
        <f>IFERROR(__xludf.DUMMYFUNCTION("""COMPUTED_VALUE"""),"")</f>
        <v/>
      </c>
      <c r="O151" s="58" t="str">
        <f>IFERROR(__xludf.DUMMYFUNCTION("""COMPUTED_VALUE"""),"")</f>
        <v/>
      </c>
    </row>
    <row r="152">
      <c r="A152" s="18"/>
      <c r="B152" s="18"/>
      <c r="C152" s="18"/>
      <c r="D152" s="18"/>
      <c r="E152" s="18"/>
      <c r="F152" s="18"/>
      <c r="G152" s="18"/>
      <c r="H152" s="18"/>
      <c r="I152" s="18"/>
      <c r="J152" s="18"/>
      <c r="K152" s="18"/>
      <c r="L152" s="18"/>
      <c r="M152" s="58" t="str">
        <f>IFERROR(__xludf.DUMMYFUNCTION("""COMPUTED_VALUE"""),"")</f>
        <v/>
      </c>
      <c r="N152" s="58" t="str">
        <f>IFERROR(__xludf.DUMMYFUNCTION("""COMPUTED_VALUE"""),"")</f>
        <v/>
      </c>
      <c r="O152" s="58" t="str">
        <f>IFERROR(__xludf.DUMMYFUNCTION("""COMPUTED_VALUE"""),"")</f>
        <v/>
      </c>
    </row>
    <row r="153">
      <c r="A153" s="18"/>
      <c r="B153" s="18"/>
      <c r="C153" s="18"/>
      <c r="D153" s="18"/>
      <c r="E153" s="18"/>
      <c r="F153" s="18"/>
      <c r="G153" s="18"/>
      <c r="H153" s="18"/>
      <c r="I153" s="18"/>
      <c r="J153" s="18"/>
      <c r="K153" s="18"/>
      <c r="L153" s="18"/>
      <c r="M153" s="58" t="str">
        <f>IFERROR(__xludf.DUMMYFUNCTION("""COMPUTED_VALUE"""),"")</f>
        <v/>
      </c>
      <c r="N153" s="58" t="str">
        <f>IFERROR(__xludf.DUMMYFUNCTION("""COMPUTED_VALUE"""),"")</f>
        <v/>
      </c>
      <c r="O153" s="58" t="str">
        <f>IFERROR(__xludf.DUMMYFUNCTION("""COMPUTED_VALUE"""),"")</f>
        <v/>
      </c>
    </row>
    <row r="154">
      <c r="A154" s="18"/>
      <c r="B154" s="18"/>
      <c r="C154" s="18"/>
      <c r="D154" s="18"/>
      <c r="E154" s="18"/>
      <c r="F154" s="18"/>
      <c r="G154" s="18"/>
      <c r="H154" s="18"/>
      <c r="I154" s="18"/>
      <c r="J154" s="18"/>
      <c r="K154" s="18"/>
      <c r="L154" s="18"/>
      <c r="M154" s="58" t="str">
        <f>IFERROR(__xludf.DUMMYFUNCTION("""COMPUTED_VALUE"""),"")</f>
        <v/>
      </c>
      <c r="N154" s="58" t="str">
        <f>IFERROR(__xludf.DUMMYFUNCTION("""COMPUTED_VALUE"""),"")</f>
        <v/>
      </c>
      <c r="O154" s="58" t="str">
        <f>IFERROR(__xludf.DUMMYFUNCTION("""COMPUTED_VALUE"""),"")</f>
        <v/>
      </c>
    </row>
    <row r="155">
      <c r="A155" s="18"/>
      <c r="B155" s="18"/>
      <c r="C155" s="18"/>
      <c r="D155" s="18"/>
      <c r="E155" s="18"/>
      <c r="F155" s="18"/>
      <c r="G155" s="18"/>
      <c r="H155" s="18"/>
      <c r="I155" s="18"/>
      <c r="J155" s="18"/>
      <c r="K155" s="18"/>
      <c r="L155" s="18"/>
      <c r="M155" s="58" t="str">
        <f>IFERROR(__xludf.DUMMYFUNCTION("""COMPUTED_VALUE"""),"")</f>
        <v/>
      </c>
      <c r="N155" s="58" t="str">
        <f>IFERROR(__xludf.DUMMYFUNCTION("""COMPUTED_VALUE"""),"")</f>
        <v/>
      </c>
      <c r="O155" s="58" t="str">
        <f>IFERROR(__xludf.DUMMYFUNCTION("""COMPUTED_VALUE"""),"")</f>
        <v/>
      </c>
    </row>
    <row r="156">
      <c r="A156" s="18"/>
      <c r="B156" s="18"/>
      <c r="C156" s="18"/>
      <c r="D156" s="18"/>
      <c r="E156" s="18"/>
      <c r="F156" s="18"/>
      <c r="G156" s="18"/>
      <c r="H156" s="18"/>
      <c r="I156" s="18"/>
      <c r="J156" s="18"/>
      <c r="K156" s="18"/>
      <c r="L156" s="18"/>
      <c r="M156" s="58" t="str">
        <f>IFERROR(__xludf.DUMMYFUNCTION("""COMPUTED_VALUE"""),"")</f>
        <v/>
      </c>
      <c r="N156" s="58" t="str">
        <f>IFERROR(__xludf.DUMMYFUNCTION("""COMPUTED_VALUE"""),"")</f>
        <v/>
      </c>
      <c r="O156" s="58" t="str">
        <f>IFERROR(__xludf.DUMMYFUNCTION("""COMPUTED_VALUE"""),"")</f>
        <v/>
      </c>
    </row>
    <row r="157">
      <c r="A157" s="18"/>
      <c r="B157" s="18"/>
      <c r="C157" s="18"/>
      <c r="D157" s="18"/>
      <c r="E157" s="18"/>
      <c r="F157" s="18"/>
      <c r="G157" s="18"/>
      <c r="H157" s="18"/>
      <c r="I157" s="18"/>
      <c r="J157" s="18"/>
      <c r="K157" s="18"/>
      <c r="L157" s="18"/>
      <c r="M157" s="58" t="str">
        <f>IFERROR(__xludf.DUMMYFUNCTION("""COMPUTED_VALUE"""),"")</f>
        <v/>
      </c>
      <c r="N157" s="58" t="str">
        <f>IFERROR(__xludf.DUMMYFUNCTION("""COMPUTED_VALUE"""),"")</f>
        <v/>
      </c>
      <c r="O157" s="58" t="str">
        <f>IFERROR(__xludf.DUMMYFUNCTION("""COMPUTED_VALUE"""),"")</f>
        <v/>
      </c>
    </row>
    <row r="158">
      <c r="A158" s="18"/>
      <c r="B158" s="18"/>
      <c r="C158" s="18"/>
      <c r="D158" s="18"/>
      <c r="E158" s="18"/>
      <c r="F158" s="18"/>
      <c r="G158" s="18"/>
      <c r="H158" s="18"/>
      <c r="I158" s="18"/>
      <c r="J158" s="18"/>
      <c r="K158" s="18"/>
      <c r="L158" s="18"/>
      <c r="M158" s="58" t="str">
        <f>IFERROR(__xludf.DUMMYFUNCTION("""COMPUTED_VALUE"""),"")</f>
        <v/>
      </c>
      <c r="N158" s="58" t="str">
        <f>IFERROR(__xludf.DUMMYFUNCTION("""COMPUTED_VALUE"""),"")</f>
        <v/>
      </c>
      <c r="O158" s="58" t="str">
        <f>IFERROR(__xludf.DUMMYFUNCTION("""COMPUTED_VALUE"""),"")</f>
        <v/>
      </c>
    </row>
    <row r="159">
      <c r="A159" s="18"/>
      <c r="B159" s="18"/>
      <c r="C159" s="18"/>
      <c r="D159" s="18"/>
      <c r="E159" s="18"/>
      <c r="F159" s="18"/>
      <c r="G159" s="18"/>
      <c r="H159" s="18"/>
      <c r="I159" s="18"/>
      <c r="J159" s="18"/>
      <c r="K159" s="18"/>
      <c r="L159" s="18"/>
      <c r="M159" s="58" t="str">
        <f>IFERROR(__xludf.DUMMYFUNCTION("""COMPUTED_VALUE"""),"")</f>
        <v/>
      </c>
      <c r="N159" s="58" t="str">
        <f>IFERROR(__xludf.DUMMYFUNCTION("""COMPUTED_VALUE"""),"")</f>
        <v/>
      </c>
      <c r="O159" s="58" t="str">
        <f>IFERROR(__xludf.DUMMYFUNCTION("""COMPUTED_VALUE"""),"")</f>
        <v/>
      </c>
    </row>
    <row r="160">
      <c r="A160" s="18"/>
      <c r="B160" s="18"/>
      <c r="C160" s="18"/>
      <c r="D160" s="18"/>
      <c r="E160" s="18"/>
      <c r="F160" s="18"/>
      <c r="G160" s="18"/>
      <c r="H160" s="18"/>
      <c r="I160" s="18"/>
      <c r="J160" s="18"/>
      <c r="K160" s="18"/>
      <c r="L160" s="18"/>
      <c r="M160" s="58" t="str">
        <f>IFERROR(__xludf.DUMMYFUNCTION("""COMPUTED_VALUE"""),"")</f>
        <v/>
      </c>
      <c r="N160" s="58" t="str">
        <f>IFERROR(__xludf.DUMMYFUNCTION("""COMPUTED_VALUE"""),"")</f>
        <v/>
      </c>
      <c r="O160" s="58" t="str">
        <f>IFERROR(__xludf.DUMMYFUNCTION("""COMPUTED_VALUE"""),"")</f>
        <v/>
      </c>
    </row>
    <row r="161">
      <c r="A161" s="18"/>
      <c r="B161" s="18"/>
      <c r="C161" s="18"/>
      <c r="D161" s="18"/>
      <c r="E161" s="18"/>
      <c r="F161" s="18"/>
      <c r="G161" s="18"/>
      <c r="H161" s="18"/>
      <c r="I161" s="18"/>
      <c r="J161" s="18"/>
      <c r="K161" s="18"/>
      <c r="L161" s="18"/>
      <c r="M161" s="58" t="str">
        <f>IFERROR(__xludf.DUMMYFUNCTION("""COMPUTED_VALUE"""),"")</f>
        <v/>
      </c>
      <c r="N161" s="58" t="str">
        <f>IFERROR(__xludf.DUMMYFUNCTION("""COMPUTED_VALUE"""),"")</f>
        <v/>
      </c>
      <c r="O161" s="58" t="str">
        <f>IFERROR(__xludf.DUMMYFUNCTION("""COMPUTED_VALUE"""),"")</f>
        <v/>
      </c>
    </row>
    <row r="162">
      <c r="A162" s="18"/>
      <c r="B162" s="18"/>
      <c r="C162" s="18"/>
      <c r="D162" s="18"/>
      <c r="E162" s="18"/>
      <c r="F162" s="18"/>
      <c r="G162" s="18"/>
      <c r="H162" s="18"/>
      <c r="I162" s="18"/>
      <c r="J162" s="18"/>
      <c r="K162" s="18"/>
      <c r="L162" s="18"/>
      <c r="M162" s="58" t="str">
        <f>IFERROR(__xludf.DUMMYFUNCTION("""COMPUTED_VALUE"""),"")</f>
        <v/>
      </c>
      <c r="N162" s="58" t="str">
        <f>IFERROR(__xludf.DUMMYFUNCTION("""COMPUTED_VALUE"""),"")</f>
        <v/>
      </c>
      <c r="O162" s="58" t="str">
        <f>IFERROR(__xludf.DUMMYFUNCTION("""COMPUTED_VALUE"""),"")</f>
        <v/>
      </c>
    </row>
    <row r="163">
      <c r="A163" s="18"/>
      <c r="B163" s="18"/>
      <c r="C163" s="18"/>
      <c r="D163" s="18"/>
      <c r="E163" s="18"/>
      <c r="F163" s="18"/>
      <c r="G163" s="18"/>
      <c r="H163" s="18"/>
      <c r="I163" s="18"/>
      <c r="J163" s="18"/>
      <c r="K163" s="18"/>
      <c r="L163" s="18"/>
      <c r="M163" s="58" t="str">
        <f>IFERROR(__xludf.DUMMYFUNCTION("""COMPUTED_VALUE"""),"")</f>
        <v/>
      </c>
      <c r="N163" s="58" t="str">
        <f>IFERROR(__xludf.DUMMYFUNCTION("""COMPUTED_VALUE"""),"")</f>
        <v/>
      </c>
      <c r="O163" s="58" t="str">
        <f>IFERROR(__xludf.DUMMYFUNCTION("""COMPUTED_VALUE"""),"")</f>
        <v/>
      </c>
    </row>
    <row r="164">
      <c r="A164" s="18"/>
      <c r="B164" s="18"/>
      <c r="C164" s="18"/>
      <c r="D164" s="18"/>
      <c r="E164" s="18"/>
      <c r="F164" s="18"/>
      <c r="G164" s="18"/>
      <c r="H164" s="18"/>
      <c r="I164" s="18"/>
      <c r="J164" s="18"/>
      <c r="K164" s="18"/>
      <c r="L164" s="18"/>
      <c r="M164" s="58" t="str">
        <f>IFERROR(__xludf.DUMMYFUNCTION("""COMPUTED_VALUE"""),"")</f>
        <v/>
      </c>
      <c r="N164" s="58" t="str">
        <f>IFERROR(__xludf.DUMMYFUNCTION("""COMPUTED_VALUE"""),"")</f>
        <v/>
      </c>
      <c r="O164" s="58" t="str">
        <f>IFERROR(__xludf.DUMMYFUNCTION("""COMPUTED_VALUE"""),"")</f>
        <v/>
      </c>
    </row>
    <row r="165">
      <c r="A165" s="18"/>
      <c r="B165" s="18"/>
      <c r="C165" s="18"/>
      <c r="D165" s="18"/>
      <c r="E165" s="18"/>
      <c r="F165" s="18"/>
      <c r="G165" s="18"/>
      <c r="H165" s="18"/>
      <c r="I165" s="18"/>
      <c r="J165" s="18"/>
      <c r="K165" s="18"/>
      <c r="L165" s="18"/>
      <c r="M165" s="58" t="str">
        <f>IFERROR(__xludf.DUMMYFUNCTION("""COMPUTED_VALUE"""),"")</f>
        <v/>
      </c>
      <c r="N165" s="58" t="str">
        <f>IFERROR(__xludf.DUMMYFUNCTION("""COMPUTED_VALUE"""),"")</f>
        <v/>
      </c>
      <c r="O165" s="58" t="str">
        <f>IFERROR(__xludf.DUMMYFUNCTION("""COMPUTED_VALUE"""),"")</f>
        <v/>
      </c>
    </row>
    <row r="166">
      <c r="A166" s="18"/>
      <c r="B166" s="18"/>
      <c r="C166" s="18"/>
      <c r="D166" s="18"/>
      <c r="E166" s="18"/>
      <c r="F166" s="18"/>
      <c r="G166" s="18"/>
      <c r="H166" s="18"/>
      <c r="I166" s="18"/>
      <c r="J166" s="18"/>
      <c r="K166" s="18"/>
      <c r="L166" s="18"/>
      <c r="M166" s="58" t="str">
        <f>IFERROR(__xludf.DUMMYFUNCTION("""COMPUTED_VALUE"""),"")</f>
        <v/>
      </c>
      <c r="N166" s="58" t="str">
        <f>IFERROR(__xludf.DUMMYFUNCTION("""COMPUTED_VALUE"""),"")</f>
        <v/>
      </c>
      <c r="O166" s="58" t="str">
        <f>IFERROR(__xludf.DUMMYFUNCTION("""COMPUTED_VALUE"""),"")</f>
        <v/>
      </c>
    </row>
    <row r="167">
      <c r="A167" s="18"/>
      <c r="B167" s="18"/>
      <c r="C167" s="18"/>
      <c r="D167" s="18"/>
      <c r="E167" s="18"/>
      <c r="F167" s="18"/>
      <c r="G167" s="18"/>
      <c r="H167" s="18"/>
      <c r="I167" s="18"/>
      <c r="J167" s="18"/>
      <c r="K167" s="18"/>
      <c r="L167" s="18"/>
      <c r="M167" s="58" t="str">
        <f>IFERROR(__xludf.DUMMYFUNCTION("""COMPUTED_VALUE"""),"")</f>
        <v/>
      </c>
      <c r="N167" s="58" t="str">
        <f>IFERROR(__xludf.DUMMYFUNCTION("""COMPUTED_VALUE"""),"")</f>
        <v/>
      </c>
      <c r="O167" s="58" t="str">
        <f>IFERROR(__xludf.DUMMYFUNCTION("""COMPUTED_VALUE"""),"")</f>
        <v/>
      </c>
    </row>
    <row r="168">
      <c r="A168" s="18"/>
      <c r="B168" s="18"/>
      <c r="C168" s="18"/>
      <c r="D168" s="18"/>
      <c r="E168" s="18"/>
      <c r="F168" s="18"/>
      <c r="G168" s="18"/>
      <c r="H168" s="18"/>
      <c r="I168" s="18"/>
      <c r="J168" s="18"/>
      <c r="K168" s="18"/>
      <c r="L168" s="18"/>
      <c r="M168" s="58" t="str">
        <f>IFERROR(__xludf.DUMMYFUNCTION("""COMPUTED_VALUE"""),"")</f>
        <v/>
      </c>
      <c r="N168" s="58" t="str">
        <f>IFERROR(__xludf.DUMMYFUNCTION("""COMPUTED_VALUE"""),"")</f>
        <v/>
      </c>
      <c r="O168" s="58" t="str">
        <f>IFERROR(__xludf.DUMMYFUNCTION("""COMPUTED_VALUE"""),"")</f>
        <v/>
      </c>
    </row>
    <row r="169">
      <c r="A169" s="18"/>
      <c r="B169" s="18"/>
      <c r="C169" s="18"/>
      <c r="D169" s="18"/>
      <c r="E169" s="18"/>
      <c r="F169" s="18"/>
      <c r="G169" s="18"/>
      <c r="H169" s="18"/>
      <c r="I169" s="18"/>
      <c r="J169" s="18"/>
      <c r="K169" s="18"/>
      <c r="L169" s="18"/>
      <c r="M169" s="58" t="str">
        <f>IFERROR(__xludf.DUMMYFUNCTION("""COMPUTED_VALUE"""),"")</f>
        <v/>
      </c>
      <c r="N169" s="58" t="str">
        <f>IFERROR(__xludf.DUMMYFUNCTION("""COMPUTED_VALUE"""),"")</f>
        <v/>
      </c>
      <c r="O169" s="58" t="str">
        <f>IFERROR(__xludf.DUMMYFUNCTION("""COMPUTED_VALUE"""),"")</f>
        <v/>
      </c>
    </row>
    <row r="170">
      <c r="A170" s="18"/>
      <c r="B170" s="18"/>
      <c r="C170" s="18"/>
      <c r="D170" s="18"/>
      <c r="E170" s="18"/>
      <c r="F170" s="18"/>
      <c r="G170" s="18"/>
      <c r="H170" s="18"/>
      <c r="I170" s="18"/>
      <c r="J170" s="18"/>
      <c r="K170" s="18"/>
      <c r="L170" s="18"/>
      <c r="M170" s="58" t="str">
        <f>IFERROR(__xludf.DUMMYFUNCTION("""COMPUTED_VALUE"""),"")</f>
        <v/>
      </c>
      <c r="N170" s="58" t="str">
        <f>IFERROR(__xludf.DUMMYFUNCTION("""COMPUTED_VALUE"""),"")</f>
        <v/>
      </c>
      <c r="O170" s="58" t="str">
        <f>IFERROR(__xludf.DUMMYFUNCTION("""COMPUTED_VALUE"""),"")</f>
        <v/>
      </c>
    </row>
    <row r="171">
      <c r="A171" s="18"/>
      <c r="B171" s="18"/>
      <c r="C171" s="18"/>
      <c r="D171" s="18"/>
      <c r="E171" s="18"/>
      <c r="F171" s="18"/>
      <c r="G171" s="18"/>
      <c r="H171" s="18"/>
      <c r="I171" s="18"/>
      <c r="J171" s="18"/>
      <c r="K171" s="18"/>
      <c r="L171" s="18"/>
      <c r="M171" s="58" t="str">
        <f>IFERROR(__xludf.DUMMYFUNCTION("""COMPUTED_VALUE"""),"")</f>
        <v/>
      </c>
      <c r="N171" s="58" t="str">
        <f>IFERROR(__xludf.DUMMYFUNCTION("""COMPUTED_VALUE"""),"")</f>
        <v/>
      </c>
      <c r="O171" s="58" t="str">
        <f>IFERROR(__xludf.DUMMYFUNCTION("""COMPUTED_VALUE"""),"")</f>
        <v/>
      </c>
    </row>
    <row r="172">
      <c r="A172" s="18"/>
      <c r="B172" s="18"/>
      <c r="C172" s="18"/>
      <c r="D172" s="18"/>
      <c r="E172" s="18"/>
      <c r="F172" s="18"/>
      <c r="G172" s="18"/>
      <c r="H172" s="18"/>
      <c r="I172" s="18"/>
      <c r="J172" s="18"/>
      <c r="K172" s="18"/>
      <c r="L172" s="18"/>
      <c r="M172" s="58" t="str">
        <f>IFERROR(__xludf.DUMMYFUNCTION("""COMPUTED_VALUE"""),"")</f>
        <v/>
      </c>
      <c r="N172" s="58" t="str">
        <f>IFERROR(__xludf.DUMMYFUNCTION("""COMPUTED_VALUE"""),"")</f>
        <v/>
      </c>
      <c r="O172" s="58" t="str">
        <f>IFERROR(__xludf.DUMMYFUNCTION("""COMPUTED_VALUE"""),"")</f>
        <v/>
      </c>
    </row>
    <row r="173">
      <c r="A173" s="18"/>
      <c r="B173" s="18"/>
      <c r="C173" s="18"/>
      <c r="D173" s="18"/>
      <c r="E173" s="18"/>
      <c r="F173" s="18"/>
      <c r="G173" s="18"/>
      <c r="H173" s="18"/>
      <c r="I173" s="18"/>
      <c r="J173" s="18"/>
      <c r="K173" s="18"/>
      <c r="L173" s="18"/>
      <c r="M173" s="58" t="str">
        <f>IFERROR(__xludf.DUMMYFUNCTION("""COMPUTED_VALUE"""),"")</f>
        <v/>
      </c>
      <c r="N173" s="58" t="str">
        <f>IFERROR(__xludf.DUMMYFUNCTION("""COMPUTED_VALUE"""),"")</f>
        <v/>
      </c>
      <c r="O173" s="58" t="str">
        <f>IFERROR(__xludf.DUMMYFUNCTION("""COMPUTED_VALUE"""),"")</f>
        <v/>
      </c>
    </row>
    <row r="174">
      <c r="A174" s="18"/>
      <c r="B174" s="18"/>
      <c r="C174" s="18"/>
      <c r="D174" s="18"/>
      <c r="E174" s="18"/>
      <c r="F174" s="18"/>
      <c r="G174" s="18"/>
      <c r="H174" s="18"/>
      <c r="I174" s="18"/>
      <c r="J174" s="18"/>
      <c r="K174" s="18"/>
      <c r="L174" s="18"/>
      <c r="M174" s="58" t="str">
        <f>IFERROR(__xludf.DUMMYFUNCTION("""COMPUTED_VALUE"""),"")</f>
        <v/>
      </c>
      <c r="N174" s="58" t="str">
        <f>IFERROR(__xludf.DUMMYFUNCTION("""COMPUTED_VALUE"""),"")</f>
        <v/>
      </c>
      <c r="O174" s="58" t="str">
        <f>IFERROR(__xludf.DUMMYFUNCTION("""COMPUTED_VALUE"""),"")</f>
        <v/>
      </c>
    </row>
    <row r="175">
      <c r="A175" s="18"/>
      <c r="B175" s="18"/>
      <c r="C175" s="18"/>
      <c r="D175" s="18"/>
      <c r="E175" s="18"/>
      <c r="F175" s="18"/>
      <c r="G175" s="18"/>
      <c r="H175" s="18"/>
      <c r="I175" s="18"/>
      <c r="J175" s="18"/>
      <c r="K175" s="18"/>
      <c r="L175" s="18"/>
      <c r="M175" s="58" t="str">
        <f>IFERROR(__xludf.DUMMYFUNCTION("""COMPUTED_VALUE"""),"")</f>
        <v/>
      </c>
      <c r="N175" s="58" t="str">
        <f>IFERROR(__xludf.DUMMYFUNCTION("""COMPUTED_VALUE"""),"")</f>
        <v/>
      </c>
      <c r="O175" s="58" t="str">
        <f>IFERROR(__xludf.DUMMYFUNCTION("""COMPUTED_VALUE"""),"")</f>
        <v/>
      </c>
    </row>
    <row r="176">
      <c r="A176" s="18"/>
      <c r="B176" s="18"/>
      <c r="C176" s="18"/>
      <c r="D176" s="18"/>
      <c r="E176" s="18"/>
      <c r="F176" s="18"/>
      <c r="G176" s="18"/>
      <c r="H176" s="18"/>
      <c r="I176" s="18"/>
      <c r="J176" s="18"/>
      <c r="K176" s="18"/>
      <c r="L176" s="18"/>
      <c r="M176" s="58" t="str">
        <f>IFERROR(__xludf.DUMMYFUNCTION("""COMPUTED_VALUE"""),"")</f>
        <v/>
      </c>
      <c r="N176" s="58" t="str">
        <f>IFERROR(__xludf.DUMMYFUNCTION("""COMPUTED_VALUE"""),"")</f>
        <v/>
      </c>
      <c r="O176" s="58" t="str">
        <f>IFERROR(__xludf.DUMMYFUNCTION("""COMPUTED_VALUE"""),"")</f>
        <v/>
      </c>
    </row>
    <row r="177">
      <c r="A177" s="18"/>
      <c r="B177" s="18"/>
      <c r="C177" s="18"/>
      <c r="D177" s="18"/>
      <c r="E177" s="18"/>
      <c r="F177" s="18"/>
      <c r="G177" s="18"/>
      <c r="H177" s="18"/>
      <c r="I177" s="18"/>
      <c r="J177" s="18"/>
      <c r="K177" s="18"/>
      <c r="L177" s="18"/>
      <c r="M177" s="58" t="str">
        <f>IFERROR(__xludf.DUMMYFUNCTION("""COMPUTED_VALUE"""),"")</f>
        <v/>
      </c>
      <c r="N177" s="58" t="str">
        <f>IFERROR(__xludf.DUMMYFUNCTION("""COMPUTED_VALUE"""),"")</f>
        <v/>
      </c>
      <c r="O177" s="58" t="str">
        <f>IFERROR(__xludf.DUMMYFUNCTION("""COMPUTED_VALUE"""),"")</f>
        <v/>
      </c>
    </row>
    <row r="178">
      <c r="A178" s="18"/>
      <c r="B178" s="18"/>
      <c r="C178" s="18"/>
      <c r="D178" s="18"/>
      <c r="E178" s="18"/>
      <c r="F178" s="18"/>
      <c r="G178" s="18"/>
      <c r="H178" s="18"/>
      <c r="I178" s="18"/>
      <c r="J178" s="18"/>
      <c r="K178" s="18"/>
      <c r="L178" s="18"/>
      <c r="M178" s="58" t="str">
        <f>IFERROR(__xludf.DUMMYFUNCTION("""COMPUTED_VALUE"""),"")</f>
        <v/>
      </c>
      <c r="N178" s="58" t="str">
        <f>IFERROR(__xludf.DUMMYFUNCTION("""COMPUTED_VALUE"""),"")</f>
        <v/>
      </c>
      <c r="O178" s="58" t="str">
        <f>IFERROR(__xludf.DUMMYFUNCTION("""COMPUTED_VALUE"""),"")</f>
        <v/>
      </c>
    </row>
    <row r="179">
      <c r="A179" s="18"/>
      <c r="B179" s="18"/>
      <c r="C179" s="18"/>
      <c r="D179" s="18"/>
      <c r="E179" s="18"/>
      <c r="F179" s="18"/>
      <c r="G179" s="18"/>
      <c r="H179" s="18"/>
      <c r="I179" s="18"/>
      <c r="J179" s="18"/>
      <c r="K179" s="18"/>
      <c r="L179" s="18"/>
      <c r="M179" s="58" t="str">
        <f>IFERROR(__xludf.DUMMYFUNCTION("""COMPUTED_VALUE"""),"")</f>
        <v/>
      </c>
      <c r="N179" s="58" t="str">
        <f>IFERROR(__xludf.DUMMYFUNCTION("""COMPUTED_VALUE"""),"")</f>
        <v/>
      </c>
      <c r="O179" s="58" t="str">
        <f>IFERROR(__xludf.DUMMYFUNCTION("""COMPUTED_VALUE"""),"")</f>
        <v/>
      </c>
    </row>
    <row r="180">
      <c r="A180" s="18"/>
      <c r="B180" s="18"/>
      <c r="C180" s="18"/>
      <c r="D180" s="18"/>
      <c r="E180" s="18"/>
      <c r="F180" s="18"/>
      <c r="G180" s="18"/>
      <c r="H180" s="18"/>
      <c r="I180" s="18"/>
      <c r="J180" s="18"/>
      <c r="K180" s="18"/>
      <c r="L180" s="18"/>
      <c r="M180" s="58" t="str">
        <f>IFERROR(__xludf.DUMMYFUNCTION("""COMPUTED_VALUE"""),"")</f>
        <v/>
      </c>
      <c r="N180" s="58" t="str">
        <f>IFERROR(__xludf.DUMMYFUNCTION("""COMPUTED_VALUE"""),"")</f>
        <v/>
      </c>
      <c r="O180" s="58" t="str">
        <f>IFERROR(__xludf.DUMMYFUNCTION("""COMPUTED_VALUE"""),"")</f>
        <v/>
      </c>
    </row>
    <row r="181">
      <c r="A181" s="18"/>
      <c r="B181" s="18"/>
      <c r="C181" s="18"/>
      <c r="D181" s="18"/>
      <c r="E181" s="18"/>
      <c r="F181" s="18"/>
      <c r="G181" s="18"/>
      <c r="H181" s="18"/>
      <c r="I181" s="18"/>
      <c r="J181" s="18"/>
      <c r="K181" s="18"/>
      <c r="L181" s="18"/>
      <c r="M181" s="58" t="str">
        <f>IFERROR(__xludf.DUMMYFUNCTION("""COMPUTED_VALUE"""),"")</f>
        <v/>
      </c>
      <c r="N181" s="58" t="str">
        <f>IFERROR(__xludf.DUMMYFUNCTION("""COMPUTED_VALUE"""),"")</f>
        <v/>
      </c>
      <c r="O181" s="58" t="str">
        <f>IFERROR(__xludf.DUMMYFUNCTION("""COMPUTED_VALUE"""),"")</f>
        <v/>
      </c>
    </row>
    <row r="182">
      <c r="A182" s="18"/>
      <c r="B182" s="18"/>
      <c r="C182" s="18"/>
      <c r="D182" s="18"/>
      <c r="E182" s="18"/>
      <c r="F182" s="18"/>
      <c r="G182" s="18"/>
      <c r="H182" s="18"/>
      <c r="I182" s="18"/>
      <c r="J182" s="18"/>
      <c r="K182" s="18"/>
      <c r="L182" s="18"/>
      <c r="M182" s="58" t="str">
        <f>IFERROR(__xludf.DUMMYFUNCTION("""COMPUTED_VALUE"""),"")</f>
        <v/>
      </c>
      <c r="N182" s="58" t="str">
        <f>IFERROR(__xludf.DUMMYFUNCTION("""COMPUTED_VALUE"""),"")</f>
        <v/>
      </c>
      <c r="O182" s="58" t="str">
        <f>IFERROR(__xludf.DUMMYFUNCTION("""COMPUTED_VALUE"""),"")</f>
        <v/>
      </c>
    </row>
    <row r="183">
      <c r="A183" s="18"/>
      <c r="B183" s="18"/>
      <c r="C183" s="18"/>
      <c r="D183" s="18"/>
      <c r="E183" s="18"/>
      <c r="F183" s="18"/>
      <c r="G183" s="18"/>
      <c r="H183" s="18"/>
      <c r="I183" s="18"/>
      <c r="J183" s="18"/>
      <c r="K183" s="18"/>
      <c r="L183" s="18"/>
      <c r="M183" s="58" t="str">
        <f>IFERROR(__xludf.DUMMYFUNCTION("""COMPUTED_VALUE"""),"")</f>
        <v/>
      </c>
      <c r="N183" s="58" t="str">
        <f>IFERROR(__xludf.DUMMYFUNCTION("""COMPUTED_VALUE"""),"")</f>
        <v/>
      </c>
      <c r="O183" s="58" t="str">
        <f>IFERROR(__xludf.DUMMYFUNCTION("""COMPUTED_VALUE"""),"")</f>
        <v/>
      </c>
    </row>
    <row r="184">
      <c r="A184" s="18"/>
      <c r="B184" s="18"/>
      <c r="C184" s="18"/>
      <c r="D184" s="18"/>
      <c r="E184" s="18"/>
      <c r="F184" s="18"/>
      <c r="G184" s="18"/>
      <c r="H184" s="18"/>
      <c r="I184" s="18"/>
      <c r="J184" s="18"/>
      <c r="K184" s="18"/>
      <c r="L184" s="18"/>
      <c r="M184" s="58" t="str">
        <f>IFERROR(__xludf.DUMMYFUNCTION("""COMPUTED_VALUE"""),"")</f>
        <v/>
      </c>
      <c r="N184" s="58" t="str">
        <f>IFERROR(__xludf.DUMMYFUNCTION("""COMPUTED_VALUE"""),"")</f>
        <v/>
      </c>
      <c r="O184" s="58" t="str">
        <f>IFERROR(__xludf.DUMMYFUNCTION("""COMPUTED_VALUE"""),"")</f>
        <v/>
      </c>
    </row>
    <row r="185">
      <c r="A185" s="18"/>
      <c r="B185" s="18"/>
      <c r="C185" s="18"/>
      <c r="D185" s="18"/>
      <c r="E185" s="18"/>
      <c r="F185" s="18"/>
      <c r="G185" s="18"/>
      <c r="H185" s="18"/>
      <c r="I185" s="18"/>
      <c r="J185" s="18"/>
      <c r="K185" s="18"/>
      <c r="L185" s="18"/>
      <c r="M185" s="58" t="str">
        <f>IFERROR(__xludf.DUMMYFUNCTION("""COMPUTED_VALUE"""),"")</f>
        <v/>
      </c>
      <c r="N185" s="58" t="str">
        <f>IFERROR(__xludf.DUMMYFUNCTION("""COMPUTED_VALUE"""),"")</f>
        <v/>
      </c>
      <c r="O185" s="58" t="str">
        <f>IFERROR(__xludf.DUMMYFUNCTION("""COMPUTED_VALUE"""),"")</f>
        <v/>
      </c>
    </row>
    <row r="186">
      <c r="A186" s="18"/>
      <c r="B186" s="18"/>
      <c r="C186" s="18"/>
      <c r="D186" s="18"/>
      <c r="E186" s="18"/>
      <c r="F186" s="18"/>
      <c r="G186" s="18"/>
      <c r="H186" s="18"/>
      <c r="I186" s="18"/>
      <c r="J186" s="18"/>
      <c r="K186" s="18"/>
      <c r="L186" s="18"/>
      <c r="M186" s="58" t="str">
        <f>IFERROR(__xludf.DUMMYFUNCTION("""COMPUTED_VALUE"""),"")</f>
        <v/>
      </c>
      <c r="N186" s="58" t="str">
        <f>IFERROR(__xludf.DUMMYFUNCTION("""COMPUTED_VALUE"""),"")</f>
        <v/>
      </c>
      <c r="O186" s="58" t="str">
        <f>IFERROR(__xludf.DUMMYFUNCTION("""COMPUTED_VALUE"""),"")</f>
        <v/>
      </c>
    </row>
    <row r="187">
      <c r="A187" s="18"/>
      <c r="B187" s="18"/>
      <c r="C187" s="18"/>
      <c r="D187" s="18"/>
      <c r="E187" s="18"/>
      <c r="F187" s="18"/>
      <c r="G187" s="18"/>
      <c r="H187" s="18"/>
      <c r="I187" s="18"/>
      <c r="J187" s="18"/>
      <c r="K187" s="18"/>
      <c r="L187" s="18"/>
      <c r="M187" s="58" t="str">
        <f>IFERROR(__xludf.DUMMYFUNCTION("""COMPUTED_VALUE"""),"")</f>
        <v/>
      </c>
      <c r="N187" s="58" t="str">
        <f>IFERROR(__xludf.DUMMYFUNCTION("""COMPUTED_VALUE"""),"")</f>
        <v/>
      </c>
      <c r="O187" s="58" t="str">
        <f>IFERROR(__xludf.DUMMYFUNCTION("""COMPUTED_VALUE"""),"")</f>
        <v/>
      </c>
    </row>
    <row r="188">
      <c r="A188" s="18"/>
      <c r="B188" s="18"/>
      <c r="C188" s="18"/>
      <c r="D188" s="18"/>
      <c r="E188" s="18"/>
      <c r="F188" s="18"/>
      <c r="G188" s="18"/>
      <c r="H188" s="18"/>
      <c r="I188" s="18"/>
      <c r="J188" s="18"/>
      <c r="K188" s="18"/>
      <c r="L188" s="18"/>
      <c r="M188" s="58" t="str">
        <f>IFERROR(__xludf.DUMMYFUNCTION("""COMPUTED_VALUE"""),"")</f>
        <v/>
      </c>
      <c r="N188" s="58" t="str">
        <f>IFERROR(__xludf.DUMMYFUNCTION("""COMPUTED_VALUE"""),"")</f>
        <v/>
      </c>
      <c r="O188" s="58" t="str">
        <f>IFERROR(__xludf.DUMMYFUNCTION("""COMPUTED_VALUE"""),"")</f>
        <v/>
      </c>
    </row>
    <row r="189">
      <c r="A189" s="18"/>
      <c r="B189" s="18"/>
      <c r="C189" s="18"/>
      <c r="D189" s="18"/>
      <c r="E189" s="18"/>
      <c r="F189" s="18"/>
      <c r="G189" s="18"/>
      <c r="H189" s="18"/>
      <c r="I189" s="18"/>
      <c r="J189" s="18"/>
      <c r="K189" s="18"/>
      <c r="L189" s="18"/>
      <c r="M189" s="58" t="str">
        <f>IFERROR(__xludf.DUMMYFUNCTION("""COMPUTED_VALUE"""),"")</f>
        <v/>
      </c>
      <c r="N189" s="58" t="str">
        <f>IFERROR(__xludf.DUMMYFUNCTION("""COMPUTED_VALUE"""),"")</f>
        <v/>
      </c>
      <c r="O189" s="58" t="str">
        <f>IFERROR(__xludf.DUMMYFUNCTION("""COMPUTED_VALUE"""),"")</f>
        <v/>
      </c>
    </row>
    <row r="190">
      <c r="A190" s="18"/>
      <c r="B190" s="18"/>
      <c r="C190" s="18"/>
      <c r="D190" s="18"/>
      <c r="E190" s="18"/>
      <c r="F190" s="18"/>
      <c r="G190" s="18"/>
      <c r="H190" s="18"/>
      <c r="I190" s="18"/>
      <c r="J190" s="18"/>
      <c r="K190" s="18"/>
      <c r="L190" s="18"/>
      <c r="M190" s="58" t="str">
        <f>IFERROR(__xludf.DUMMYFUNCTION("""COMPUTED_VALUE"""),"")</f>
        <v/>
      </c>
      <c r="N190" s="58" t="str">
        <f>IFERROR(__xludf.DUMMYFUNCTION("""COMPUTED_VALUE"""),"")</f>
        <v/>
      </c>
      <c r="O190" s="58" t="str">
        <f>IFERROR(__xludf.DUMMYFUNCTION("""COMPUTED_VALUE"""),"")</f>
        <v/>
      </c>
    </row>
    <row r="191">
      <c r="A191" s="18"/>
      <c r="B191" s="18"/>
      <c r="C191" s="18"/>
      <c r="D191" s="18"/>
      <c r="E191" s="18"/>
      <c r="F191" s="18"/>
      <c r="G191" s="18"/>
      <c r="H191" s="18"/>
      <c r="I191" s="18"/>
      <c r="J191" s="18"/>
      <c r="K191" s="18"/>
      <c r="L191" s="18"/>
      <c r="M191" s="58" t="str">
        <f>IFERROR(__xludf.DUMMYFUNCTION("""COMPUTED_VALUE"""),"")</f>
        <v/>
      </c>
      <c r="N191" s="58" t="str">
        <f>IFERROR(__xludf.DUMMYFUNCTION("""COMPUTED_VALUE"""),"")</f>
        <v/>
      </c>
      <c r="O191" s="58" t="str">
        <f>IFERROR(__xludf.DUMMYFUNCTION("""COMPUTED_VALUE"""),"")</f>
        <v/>
      </c>
    </row>
    <row r="192">
      <c r="A192" s="18"/>
      <c r="B192" s="18"/>
      <c r="C192" s="18"/>
      <c r="D192" s="18"/>
      <c r="E192" s="18"/>
      <c r="F192" s="18"/>
      <c r="G192" s="18"/>
      <c r="H192" s="18"/>
      <c r="I192" s="18"/>
      <c r="J192" s="18"/>
      <c r="K192" s="18"/>
      <c r="L192" s="18"/>
      <c r="M192" s="58" t="str">
        <f>IFERROR(__xludf.DUMMYFUNCTION("""COMPUTED_VALUE"""),"")</f>
        <v/>
      </c>
      <c r="N192" s="58" t="str">
        <f>IFERROR(__xludf.DUMMYFUNCTION("""COMPUTED_VALUE"""),"")</f>
        <v/>
      </c>
      <c r="O192" s="58" t="str">
        <f>IFERROR(__xludf.DUMMYFUNCTION("""COMPUTED_VALUE"""),"")</f>
        <v/>
      </c>
    </row>
    <row r="193">
      <c r="A193" s="18"/>
      <c r="B193" s="18"/>
      <c r="C193" s="18"/>
      <c r="D193" s="18"/>
      <c r="E193" s="18"/>
      <c r="F193" s="18"/>
      <c r="G193" s="18"/>
      <c r="H193" s="18"/>
      <c r="I193" s="18"/>
      <c r="J193" s="18"/>
      <c r="K193" s="18"/>
      <c r="L193" s="18"/>
      <c r="M193" s="58" t="str">
        <f>IFERROR(__xludf.DUMMYFUNCTION("""COMPUTED_VALUE"""),"")</f>
        <v/>
      </c>
      <c r="N193" s="58" t="str">
        <f>IFERROR(__xludf.DUMMYFUNCTION("""COMPUTED_VALUE"""),"")</f>
        <v/>
      </c>
      <c r="O193" s="58" t="str">
        <f>IFERROR(__xludf.DUMMYFUNCTION("""COMPUTED_VALUE"""),"")</f>
        <v/>
      </c>
    </row>
    <row r="194">
      <c r="A194" s="18"/>
      <c r="B194" s="18"/>
      <c r="C194" s="18"/>
      <c r="D194" s="18"/>
      <c r="E194" s="18"/>
      <c r="F194" s="18"/>
      <c r="G194" s="18"/>
      <c r="H194" s="18"/>
      <c r="I194" s="18"/>
      <c r="J194" s="18"/>
      <c r="K194" s="18"/>
      <c r="L194" s="18"/>
      <c r="M194" s="58" t="str">
        <f>IFERROR(__xludf.DUMMYFUNCTION("""COMPUTED_VALUE"""),"")</f>
        <v/>
      </c>
      <c r="N194" s="58" t="str">
        <f>IFERROR(__xludf.DUMMYFUNCTION("""COMPUTED_VALUE"""),"")</f>
        <v/>
      </c>
      <c r="O194" s="58" t="str">
        <f>IFERROR(__xludf.DUMMYFUNCTION("""COMPUTED_VALUE"""),"")</f>
        <v/>
      </c>
    </row>
    <row r="195">
      <c r="A195" s="18"/>
      <c r="B195" s="18"/>
      <c r="C195" s="18"/>
      <c r="D195" s="18"/>
      <c r="E195" s="18"/>
      <c r="F195" s="18"/>
      <c r="G195" s="18"/>
      <c r="H195" s="18"/>
      <c r="I195" s="18"/>
      <c r="J195" s="18"/>
      <c r="K195" s="18"/>
      <c r="L195" s="18"/>
      <c r="M195" s="58" t="str">
        <f>IFERROR(__xludf.DUMMYFUNCTION("""COMPUTED_VALUE"""),"")</f>
        <v/>
      </c>
      <c r="N195" s="58" t="str">
        <f>IFERROR(__xludf.DUMMYFUNCTION("""COMPUTED_VALUE"""),"")</f>
        <v/>
      </c>
      <c r="O195" s="58" t="str">
        <f>IFERROR(__xludf.DUMMYFUNCTION("""COMPUTED_VALUE"""),"")</f>
        <v/>
      </c>
    </row>
    <row r="196">
      <c r="A196" s="18"/>
      <c r="B196" s="18"/>
      <c r="C196" s="18"/>
      <c r="D196" s="18"/>
      <c r="E196" s="18"/>
      <c r="F196" s="18"/>
      <c r="G196" s="18"/>
      <c r="H196" s="18"/>
      <c r="I196" s="18"/>
      <c r="J196" s="18"/>
      <c r="K196" s="18"/>
      <c r="L196" s="18"/>
      <c r="M196" s="58" t="str">
        <f>IFERROR(__xludf.DUMMYFUNCTION("""COMPUTED_VALUE"""),"")</f>
        <v/>
      </c>
      <c r="N196" s="58" t="str">
        <f>IFERROR(__xludf.DUMMYFUNCTION("""COMPUTED_VALUE"""),"")</f>
        <v/>
      </c>
      <c r="O196" s="58" t="str">
        <f>IFERROR(__xludf.DUMMYFUNCTION("""COMPUTED_VALUE"""),"")</f>
        <v/>
      </c>
    </row>
    <row r="197">
      <c r="A197" s="18"/>
      <c r="B197" s="18"/>
      <c r="C197" s="18"/>
      <c r="D197" s="18"/>
      <c r="E197" s="18"/>
      <c r="F197" s="18"/>
      <c r="G197" s="18"/>
      <c r="H197" s="18"/>
      <c r="I197" s="18"/>
      <c r="J197" s="18"/>
      <c r="K197" s="18"/>
      <c r="L197" s="18"/>
      <c r="M197" s="58" t="str">
        <f>IFERROR(__xludf.DUMMYFUNCTION("""COMPUTED_VALUE"""),"")</f>
        <v/>
      </c>
      <c r="N197" s="58" t="str">
        <f>IFERROR(__xludf.DUMMYFUNCTION("""COMPUTED_VALUE"""),"")</f>
        <v/>
      </c>
      <c r="O197" s="58" t="str">
        <f>IFERROR(__xludf.DUMMYFUNCTION("""COMPUTED_VALUE"""),"")</f>
        <v/>
      </c>
    </row>
    <row r="198">
      <c r="A198" s="18"/>
      <c r="B198" s="18"/>
      <c r="C198" s="18"/>
      <c r="D198" s="18"/>
      <c r="E198" s="18"/>
      <c r="F198" s="18"/>
      <c r="G198" s="18"/>
      <c r="H198" s="18"/>
      <c r="I198" s="18"/>
      <c r="J198" s="18"/>
      <c r="K198" s="18"/>
      <c r="L198" s="18"/>
      <c r="M198" s="58" t="str">
        <f>IFERROR(__xludf.DUMMYFUNCTION("""COMPUTED_VALUE"""),"")</f>
        <v/>
      </c>
      <c r="N198" s="58" t="str">
        <f>IFERROR(__xludf.DUMMYFUNCTION("""COMPUTED_VALUE"""),"")</f>
        <v/>
      </c>
      <c r="O198" s="58" t="str">
        <f>IFERROR(__xludf.DUMMYFUNCTION("""COMPUTED_VALUE"""),"")</f>
        <v/>
      </c>
    </row>
    <row r="199">
      <c r="A199" s="18"/>
      <c r="B199" s="18"/>
      <c r="C199" s="18"/>
      <c r="D199" s="18"/>
      <c r="E199" s="18"/>
      <c r="F199" s="18"/>
      <c r="G199" s="18"/>
      <c r="H199" s="18"/>
      <c r="I199" s="18"/>
      <c r="J199" s="18"/>
      <c r="K199" s="18"/>
      <c r="L199" s="18"/>
      <c r="M199" s="58" t="str">
        <f>IFERROR(__xludf.DUMMYFUNCTION("""COMPUTED_VALUE"""),"")</f>
        <v/>
      </c>
      <c r="N199" s="58" t="str">
        <f>IFERROR(__xludf.DUMMYFUNCTION("""COMPUTED_VALUE"""),"")</f>
        <v/>
      </c>
      <c r="O199" s="58" t="str">
        <f>IFERROR(__xludf.DUMMYFUNCTION("""COMPUTED_VALUE"""),"")</f>
        <v/>
      </c>
    </row>
    <row r="200">
      <c r="A200" s="18"/>
      <c r="B200" s="18"/>
      <c r="C200" s="18"/>
      <c r="D200" s="18"/>
      <c r="E200" s="18"/>
      <c r="F200" s="18"/>
      <c r="G200" s="18"/>
      <c r="H200" s="18"/>
      <c r="I200" s="18"/>
      <c r="J200" s="18"/>
      <c r="K200" s="18"/>
      <c r="L200" s="18"/>
      <c r="M200" s="58" t="str">
        <f>IFERROR(__xludf.DUMMYFUNCTION("""COMPUTED_VALUE"""),"")</f>
        <v/>
      </c>
      <c r="N200" s="58" t="str">
        <f>IFERROR(__xludf.DUMMYFUNCTION("""COMPUTED_VALUE"""),"")</f>
        <v/>
      </c>
      <c r="O200" s="58" t="str">
        <f>IFERROR(__xludf.DUMMYFUNCTION("""COMPUTED_VALUE"""),"")</f>
        <v/>
      </c>
    </row>
    <row r="201">
      <c r="A201" s="18"/>
      <c r="B201" s="18"/>
      <c r="C201" s="18"/>
      <c r="D201" s="18"/>
      <c r="E201" s="18"/>
      <c r="F201" s="18"/>
      <c r="G201" s="18"/>
      <c r="H201" s="18"/>
      <c r="I201" s="18"/>
      <c r="J201" s="18"/>
      <c r="K201" s="18"/>
      <c r="L201" s="18"/>
      <c r="M201" s="58" t="str">
        <f>IFERROR(__xludf.DUMMYFUNCTION("""COMPUTED_VALUE"""),"")</f>
        <v/>
      </c>
      <c r="N201" s="58" t="str">
        <f>IFERROR(__xludf.DUMMYFUNCTION("""COMPUTED_VALUE"""),"")</f>
        <v/>
      </c>
      <c r="O201" s="58" t="str">
        <f>IFERROR(__xludf.DUMMYFUNCTION("""COMPUTED_VALUE"""),"")</f>
        <v/>
      </c>
    </row>
    <row r="202">
      <c r="A202" s="18"/>
      <c r="B202" s="18"/>
      <c r="C202" s="18"/>
      <c r="D202" s="18"/>
      <c r="E202" s="18"/>
      <c r="F202" s="18"/>
      <c r="G202" s="18"/>
      <c r="H202" s="18"/>
      <c r="I202" s="18"/>
      <c r="J202" s="18"/>
      <c r="K202" s="18"/>
      <c r="L202" s="18"/>
      <c r="M202" s="58" t="str">
        <f>IFERROR(__xludf.DUMMYFUNCTION("""COMPUTED_VALUE"""),"")</f>
        <v/>
      </c>
      <c r="N202" s="58" t="str">
        <f>IFERROR(__xludf.DUMMYFUNCTION("""COMPUTED_VALUE"""),"")</f>
        <v/>
      </c>
      <c r="O202" s="58" t="str">
        <f>IFERROR(__xludf.DUMMYFUNCTION("""COMPUTED_VALUE"""),"")</f>
        <v/>
      </c>
    </row>
    <row r="203">
      <c r="A203" s="18"/>
      <c r="B203" s="18"/>
      <c r="C203" s="18"/>
      <c r="D203" s="18"/>
      <c r="E203" s="18"/>
      <c r="F203" s="18"/>
      <c r="G203" s="18"/>
      <c r="H203" s="18"/>
      <c r="I203" s="18"/>
      <c r="J203" s="18"/>
      <c r="K203" s="18"/>
      <c r="L203" s="18"/>
      <c r="M203" s="58" t="str">
        <f>IFERROR(__xludf.DUMMYFUNCTION("""COMPUTED_VALUE"""),"")</f>
        <v/>
      </c>
      <c r="N203" s="58" t="str">
        <f>IFERROR(__xludf.DUMMYFUNCTION("""COMPUTED_VALUE"""),"")</f>
        <v/>
      </c>
      <c r="O203" s="58" t="str">
        <f>IFERROR(__xludf.DUMMYFUNCTION("""COMPUTED_VALUE"""),"")</f>
        <v/>
      </c>
    </row>
    <row r="204">
      <c r="A204" s="18"/>
      <c r="B204" s="18"/>
      <c r="C204" s="18"/>
      <c r="D204" s="18"/>
      <c r="E204" s="18"/>
      <c r="F204" s="18"/>
      <c r="G204" s="18"/>
      <c r="H204" s="18"/>
      <c r="I204" s="18"/>
      <c r="J204" s="18"/>
      <c r="K204" s="18"/>
      <c r="L204" s="18"/>
      <c r="M204" s="58" t="str">
        <f>IFERROR(__xludf.DUMMYFUNCTION("""COMPUTED_VALUE"""),"")</f>
        <v/>
      </c>
      <c r="N204" s="58" t="str">
        <f>IFERROR(__xludf.DUMMYFUNCTION("""COMPUTED_VALUE"""),"")</f>
        <v/>
      </c>
      <c r="O204" s="58" t="str">
        <f>IFERROR(__xludf.DUMMYFUNCTION("""COMPUTED_VALUE"""),"")</f>
        <v/>
      </c>
    </row>
    <row r="205">
      <c r="A205" s="18"/>
      <c r="B205" s="18"/>
      <c r="C205" s="18"/>
      <c r="D205" s="18"/>
      <c r="E205" s="18"/>
      <c r="F205" s="18"/>
      <c r="G205" s="18"/>
      <c r="H205" s="18"/>
      <c r="I205" s="18"/>
      <c r="J205" s="18"/>
      <c r="K205" s="18"/>
      <c r="L205" s="18"/>
      <c r="M205" s="58" t="str">
        <f>IFERROR(__xludf.DUMMYFUNCTION("""COMPUTED_VALUE"""),"")</f>
        <v/>
      </c>
      <c r="N205" s="58" t="str">
        <f>IFERROR(__xludf.DUMMYFUNCTION("""COMPUTED_VALUE"""),"")</f>
        <v/>
      </c>
      <c r="O205" s="58" t="str">
        <f>IFERROR(__xludf.DUMMYFUNCTION("""COMPUTED_VALUE"""),"")</f>
        <v/>
      </c>
    </row>
    <row r="206">
      <c r="A206" s="18"/>
      <c r="B206" s="18"/>
      <c r="C206" s="18"/>
      <c r="D206" s="18"/>
      <c r="E206" s="18"/>
      <c r="F206" s="18"/>
      <c r="G206" s="18"/>
      <c r="H206" s="18"/>
      <c r="I206" s="18"/>
      <c r="J206" s="18"/>
      <c r="K206" s="18"/>
      <c r="L206" s="18"/>
      <c r="M206" s="58" t="str">
        <f>IFERROR(__xludf.DUMMYFUNCTION("""COMPUTED_VALUE"""),"")</f>
        <v/>
      </c>
      <c r="N206" s="58" t="str">
        <f>IFERROR(__xludf.DUMMYFUNCTION("""COMPUTED_VALUE"""),"")</f>
        <v/>
      </c>
      <c r="O206" s="58" t="str">
        <f>IFERROR(__xludf.DUMMYFUNCTION("""COMPUTED_VALUE"""),"")</f>
        <v/>
      </c>
    </row>
    <row r="207">
      <c r="A207" s="18"/>
      <c r="B207" s="18"/>
      <c r="C207" s="18"/>
      <c r="D207" s="18"/>
      <c r="E207" s="18"/>
      <c r="F207" s="18"/>
      <c r="G207" s="18"/>
      <c r="H207" s="18"/>
      <c r="I207" s="18"/>
      <c r="J207" s="18"/>
      <c r="K207" s="18"/>
      <c r="L207" s="18"/>
      <c r="M207" s="58" t="str">
        <f>IFERROR(__xludf.DUMMYFUNCTION("""COMPUTED_VALUE"""),"")</f>
        <v/>
      </c>
      <c r="N207" s="58" t="str">
        <f>IFERROR(__xludf.DUMMYFUNCTION("""COMPUTED_VALUE"""),"")</f>
        <v/>
      </c>
      <c r="O207" s="58" t="str">
        <f>IFERROR(__xludf.DUMMYFUNCTION("""COMPUTED_VALUE"""),"")</f>
        <v/>
      </c>
    </row>
    <row r="208">
      <c r="A208" s="18"/>
      <c r="B208" s="18"/>
      <c r="C208" s="18"/>
      <c r="D208" s="18"/>
      <c r="E208" s="18"/>
      <c r="F208" s="18"/>
      <c r="G208" s="18"/>
      <c r="H208" s="18"/>
      <c r="I208" s="18"/>
      <c r="J208" s="18"/>
      <c r="K208" s="18"/>
      <c r="L208" s="18"/>
      <c r="M208" s="58" t="str">
        <f>IFERROR(__xludf.DUMMYFUNCTION("""COMPUTED_VALUE"""),"")</f>
        <v/>
      </c>
      <c r="N208" s="58" t="str">
        <f>IFERROR(__xludf.DUMMYFUNCTION("""COMPUTED_VALUE"""),"")</f>
        <v/>
      </c>
      <c r="O208" s="58" t="str">
        <f>IFERROR(__xludf.DUMMYFUNCTION("""COMPUTED_VALUE"""),"")</f>
        <v/>
      </c>
    </row>
    <row r="209">
      <c r="A209" s="18"/>
      <c r="B209" s="18"/>
      <c r="C209" s="18"/>
      <c r="D209" s="18"/>
      <c r="E209" s="18"/>
      <c r="F209" s="18"/>
      <c r="G209" s="18"/>
      <c r="H209" s="18"/>
      <c r="I209" s="18"/>
      <c r="J209" s="18"/>
      <c r="K209" s="18"/>
      <c r="L209" s="18"/>
      <c r="M209" s="58" t="str">
        <f>IFERROR(__xludf.DUMMYFUNCTION("""COMPUTED_VALUE"""),"")</f>
        <v/>
      </c>
      <c r="N209" s="58" t="str">
        <f>IFERROR(__xludf.DUMMYFUNCTION("""COMPUTED_VALUE"""),"")</f>
        <v/>
      </c>
      <c r="O209" s="58" t="str">
        <f>IFERROR(__xludf.DUMMYFUNCTION("""COMPUTED_VALUE"""),"")</f>
        <v/>
      </c>
    </row>
    <row r="210">
      <c r="A210" s="18"/>
      <c r="B210" s="18"/>
      <c r="C210" s="18"/>
      <c r="D210" s="18"/>
      <c r="E210" s="18"/>
      <c r="F210" s="18"/>
      <c r="G210" s="18"/>
      <c r="H210" s="18"/>
      <c r="I210" s="18"/>
      <c r="J210" s="18"/>
      <c r="K210" s="18"/>
      <c r="L210" s="18"/>
      <c r="M210" s="58" t="str">
        <f>IFERROR(__xludf.DUMMYFUNCTION("""COMPUTED_VALUE"""),"")</f>
        <v/>
      </c>
      <c r="N210" s="58" t="str">
        <f>IFERROR(__xludf.DUMMYFUNCTION("""COMPUTED_VALUE"""),"")</f>
        <v/>
      </c>
      <c r="O210" s="58" t="str">
        <f>IFERROR(__xludf.DUMMYFUNCTION("""COMPUTED_VALUE"""),"")</f>
        <v/>
      </c>
    </row>
    <row r="211">
      <c r="A211" s="18"/>
      <c r="B211" s="18"/>
      <c r="C211" s="18"/>
      <c r="D211" s="18"/>
      <c r="E211" s="18"/>
      <c r="F211" s="18"/>
      <c r="G211" s="18"/>
      <c r="H211" s="18"/>
      <c r="I211" s="18"/>
      <c r="J211" s="18"/>
      <c r="K211" s="18"/>
      <c r="L211" s="18"/>
      <c r="M211" s="58" t="str">
        <f>IFERROR(__xludf.DUMMYFUNCTION("""COMPUTED_VALUE"""),"")</f>
        <v/>
      </c>
      <c r="N211" s="58" t="str">
        <f>IFERROR(__xludf.DUMMYFUNCTION("""COMPUTED_VALUE"""),"")</f>
        <v/>
      </c>
      <c r="O211" s="58" t="str">
        <f>IFERROR(__xludf.DUMMYFUNCTION("""COMPUTED_VALUE"""),"")</f>
        <v/>
      </c>
    </row>
    <row r="212">
      <c r="A212" s="18"/>
      <c r="B212" s="18"/>
      <c r="C212" s="18"/>
      <c r="D212" s="18"/>
      <c r="E212" s="18"/>
      <c r="F212" s="18"/>
      <c r="G212" s="18"/>
      <c r="H212" s="18"/>
      <c r="I212" s="18"/>
      <c r="J212" s="18"/>
      <c r="K212" s="18"/>
      <c r="L212" s="18"/>
      <c r="M212" s="58" t="str">
        <f>IFERROR(__xludf.DUMMYFUNCTION("""COMPUTED_VALUE"""),"")</f>
        <v/>
      </c>
      <c r="N212" s="58" t="str">
        <f>IFERROR(__xludf.DUMMYFUNCTION("""COMPUTED_VALUE"""),"")</f>
        <v/>
      </c>
      <c r="O212" s="58" t="str">
        <f>IFERROR(__xludf.DUMMYFUNCTION("""COMPUTED_VALUE"""),"")</f>
        <v/>
      </c>
    </row>
    <row r="213">
      <c r="A213" s="18"/>
      <c r="B213" s="18"/>
      <c r="C213" s="18"/>
      <c r="D213" s="18"/>
      <c r="E213" s="18"/>
      <c r="F213" s="18"/>
      <c r="G213" s="18"/>
      <c r="H213" s="18"/>
      <c r="I213" s="18"/>
      <c r="J213" s="18"/>
      <c r="K213" s="18"/>
      <c r="L213" s="18"/>
      <c r="M213" s="58" t="str">
        <f>IFERROR(__xludf.DUMMYFUNCTION("""COMPUTED_VALUE"""),"")</f>
        <v/>
      </c>
      <c r="N213" s="58" t="str">
        <f>IFERROR(__xludf.DUMMYFUNCTION("""COMPUTED_VALUE"""),"")</f>
        <v/>
      </c>
      <c r="O213" s="58" t="str">
        <f>IFERROR(__xludf.DUMMYFUNCTION("""COMPUTED_VALUE"""),"")</f>
        <v/>
      </c>
    </row>
    <row r="214">
      <c r="A214" s="18"/>
      <c r="B214" s="18"/>
      <c r="C214" s="18"/>
      <c r="D214" s="18"/>
      <c r="E214" s="18"/>
      <c r="F214" s="18"/>
      <c r="G214" s="18"/>
      <c r="H214" s="18"/>
      <c r="I214" s="18"/>
      <c r="J214" s="18"/>
      <c r="K214" s="18"/>
      <c r="L214" s="18"/>
      <c r="M214" s="58" t="str">
        <f>IFERROR(__xludf.DUMMYFUNCTION("""COMPUTED_VALUE"""),"")</f>
        <v/>
      </c>
      <c r="N214" s="58" t="str">
        <f>IFERROR(__xludf.DUMMYFUNCTION("""COMPUTED_VALUE"""),"")</f>
        <v/>
      </c>
      <c r="O214" s="58" t="str">
        <f>IFERROR(__xludf.DUMMYFUNCTION("""COMPUTED_VALUE"""),"")</f>
        <v/>
      </c>
    </row>
    <row r="215">
      <c r="A215" s="18"/>
      <c r="B215" s="18"/>
      <c r="C215" s="18"/>
      <c r="D215" s="18"/>
      <c r="E215" s="18"/>
      <c r="F215" s="18"/>
      <c r="G215" s="18"/>
      <c r="H215" s="18"/>
      <c r="I215" s="18"/>
      <c r="J215" s="18"/>
      <c r="K215" s="18"/>
      <c r="L215" s="18"/>
      <c r="M215" s="58" t="str">
        <f>IFERROR(__xludf.DUMMYFUNCTION("""COMPUTED_VALUE"""),"")</f>
        <v/>
      </c>
      <c r="N215" s="58" t="str">
        <f>IFERROR(__xludf.DUMMYFUNCTION("""COMPUTED_VALUE"""),"")</f>
        <v/>
      </c>
      <c r="O215" s="58" t="str">
        <f>IFERROR(__xludf.DUMMYFUNCTION("""COMPUTED_VALUE"""),"")</f>
        <v/>
      </c>
    </row>
    <row r="216">
      <c r="A216" s="18"/>
      <c r="B216" s="18"/>
      <c r="C216" s="18"/>
      <c r="D216" s="18"/>
      <c r="E216" s="18"/>
      <c r="F216" s="18"/>
      <c r="G216" s="18"/>
      <c r="H216" s="18"/>
      <c r="I216" s="18"/>
      <c r="J216" s="18"/>
      <c r="K216" s="18"/>
      <c r="L216" s="18"/>
      <c r="M216" s="58" t="str">
        <f>IFERROR(__xludf.DUMMYFUNCTION("""COMPUTED_VALUE"""),"")</f>
        <v/>
      </c>
      <c r="N216" s="58" t="str">
        <f>IFERROR(__xludf.DUMMYFUNCTION("""COMPUTED_VALUE"""),"")</f>
        <v/>
      </c>
      <c r="O216" s="58" t="str">
        <f>IFERROR(__xludf.DUMMYFUNCTION("""COMPUTED_VALUE"""),"")</f>
        <v/>
      </c>
    </row>
    <row r="217">
      <c r="A217" s="18"/>
      <c r="B217" s="18"/>
      <c r="C217" s="18"/>
      <c r="D217" s="18"/>
      <c r="E217" s="18"/>
      <c r="F217" s="18"/>
      <c r="G217" s="18"/>
      <c r="H217" s="18"/>
      <c r="I217" s="18"/>
      <c r="J217" s="18"/>
      <c r="K217" s="18"/>
      <c r="L217" s="18"/>
      <c r="M217" s="58" t="str">
        <f>IFERROR(__xludf.DUMMYFUNCTION("""COMPUTED_VALUE"""),"")</f>
        <v/>
      </c>
      <c r="N217" s="58" t="str">
        <f>IFERROR(__xludf.DUMMYFUNCTION("""COMPUTED_VALUE"""),"")</f>
        <v/>
      </c>
      <c r="O217" s="58" t="str">
        <f>IFERROR(__xludf.DUMMYFUNCTION("""COMPUTED_VALUE"""),"")</f>
        <v/>
      </c>
    </row>
    <row r="218">
      <c r="A218" s="18"/>
      <c r="B218" s="18"/>
      <c r="C218" s="18"/>
      <c r="D218" s="18"/>
      <c r="E218" s="18"/>
      <c r="F218" s="18"/>
      <c r="G218" s="18"/>
      <c r="H218" s="18"/>
      <c r="I218" s="18"/>
      <c r="J218" s="18"/>
      <c r="K218" s="18"/>
      <c r="L218" s="18"/>
      <c r="M218" s="58" t="str">
        <f>IFERROR(__xludf.DUMMYFUNCTION("""COMPUTED_VALUE"""),"")</f>
        <v/>
      </c>
      <c r="N218" s="58" t="str">
        <f>IFERROR(__xludf.DUMMYFUNCTION("""COMPUTED_VALUE"""),"")</f>
        <v/>
      </c>
      <c r="O218" s="58" t="str">
        <f>IFERROR(__xludf.DUMMYFUNCTION("""COMPUTED_VALUE"""),"")</f>
        <v/>
      </c>
    </row>
    <row r="219">
      <c r="A219" s="18"/>
      <c r="B219" s="18"/>
      <c r="C219" s="18"/>
      <c r="D219" s="18"/>
      <c r="E219" s="18"/>
      <c r="F219" s="18"/>
      <c r="G219" s="18"/>
      <c r="H219" s="18"/>
      <c r="I219" s="18"/>
      <c r="J219" s="18"/>
      <c r="K219" s="18"/>
      <c r="L219" s="18"/>
      <c r="M219" s="58" t="str">
        <f>IFERROR(__xludf.DUMMYFUNCTION("""COMPUTED_VALUE"""),"")</f>
        <v/>
      </c>
      <c r="N219" s="58" t="str">
        <f>IFERROR(__xludf.DUMMYFUNCTION("""COMPUTED_VALUE"""),"")</f>
        <v/>
      </c>
      <c r="O219" s="58" t="str">
        <f>IFERROR(__xludf.DUMMYFUNCTION("""COMPUTED_VALUE"""),"")</f>
        <v/>
      </c>
    </row>
    <row r="220">
      <c r="A220" s="18"/>
      <c r="B220" s="18"/>
      <c r="C220" s="18"/>
      <c r="D220" s="18"/>
      <c r="E220" s="18"/>
      <c r="F220" s="18"/>
      <c r="G220" s="18"/>
      <c r="H220" s="18"/>
      <c r="I220" s="18"/>
      <c r="J220" s="18"/>
      <c r="K220" s="18"/>
      <c r="L220" s="18"/>
      <c r="M220" s="58" t="str">
        <f>IFERROR(__xludf.DUMMYFUNCTION("""COMPUTED_VALUE"""),"")</f>
        <v/>
      </c>
      <c r="N220" s="58" t="str">
        <f>IFERROR(__xludf.DUMMYFUNCTION("""COMPUTED_VALUE"""),"")</f>
        <v/>
      </c>
      <c r="O220" s="58" t="str">
        <f>IFERROR(__xludf.DUMMYFUNCTION("""COMPUTED_VALUE"""),"")</f>
        <v/>
      </c>
    </row>
    <row r="221">
      <c r="A221" s="18"/>
      <c r="B221" s="18"/>
      <c r="C221" s="18"/>
      <c r="D221" s="18"/>
      <c r="E221" s="18"/>
      <c r="F221" s="18"/>
      <c r="G221" s="18"/>
      <c r="H221" s="18"/>
      <c r="I221" s="18"/>
      <c r="J221" s="18"/>
      <c r="K221" s="18"/>
      <c r="L221" s="18"/>
      <c r="M221" s="58" t="str">
        <f>IFERROR(__xludf.DUMMYFUNCTION("""COMPUTED_VALUE"""),"")</f>
        <v/>
      </c>
      <c r="N221" s="58" t="str">
        <f>IFERROR(__xludf.DUMMYFUNCTION("""COMPUTED_VALUE"""),"")</f>
        <v/>
      </c>
      <c r="O221" s="58" t="str">
        <f>IFERROR(__xludf.DUMMYFUNCTION("""COMPUTED_VALUE"""),"")</f>
        <v/>
      </c>
    </row>
    <row r="222">
      <c r="A222" s="18"/>
      <c r="B222" s="18"/>
      <c r="C222" s="18"/>
      <c r="D222" s="18"/>
      <c r="E222" s="18"/>
      <c r="F222" s="18"/>
      <c r="G222" s="18"/>
      <c r="H222" s="18"/>
      <c r="I222" s="18"/>
      <c r="J222" s="18"/>
      <c r="K222" s="18"/>
      <c r="L222" s="18"/>
      <c r="M222" s="58" t="str">
        <f>IFERROR(__xludf.DUMMYFUNCTION("""COMPUTED_VALUE"""),"")</f>
        <v/>
      </c>
      <c r="N222" s="58" t="str">
        <f>IFERROR(__xludf.DUMMYFUNCTION("""COMPUTED_VALUE"""),"")</f>
        <v/>
      </c>
      <c r="O222" s="58" t="str">
        <f>IFERROR(__xludf.DUMMYFUNCTION("""COMPUTED_VALUE"""),"")</f>
        <v/>
      </c>
    </row>
    <row r="223">
      <c r="A223" s="18"/>
      <c r="B223" s="18"/>
      <c r="C223" s="18"/>
      <c r="D223" s="18"/>
      <c r="E223" s="18"/>
      <c r="F223" s="18"/>
      <c r="G223" s="18"/>
      <c r="H223" s="18"/>
      <c r="I223" s="18"/>
      <c r="J223" s="18"/>
      <c r="K223" s="18"/>
      <c r="L223" s="18"/>
      <c r="M223" s="58" t="str">
        <f>IFERROR(__xludf.DUMMYFUNCTION("""COMPUTED_VALUE"""),"")</f>
        <v/>
      </c>
      <c r="N223" s="58" t="str">
        <f>IFERROR(__xludf.DUMMYFUNCTION("""COMPUTED_VALUE"""),"")</f>
        <v/>
      </c>
      <c r="O223" s="58" t="str">
        <f>IFERROR(__xludf.DUMMYFUNCTION("""COMPUTED_VALUE"""),"")</f>
        <v/>
      </c>
    </row>
    <row r="224">
      <c r="A224" s="18"/>
      <c r="B224" s="18"/>
      <c r="C224" s="18"/>
      <c r="D224" s="18"/>
      <c r="E224" s="18"/>
      <c r="F224" s="18"/>
      <c r="G224" s="18"/>
      <c r="H224" s="18"/>
      <c r="I224" s="18"/>
      <c r="J224" s="18"/>
      <c r="K224" s="18"/>
      <c r="L224" s="18"/>
      <c r="M224" s="58" t="str">
        <f>IFERROR(__xludf.DUMMYFUNCTION("""COMPUTED_VALUE"""),"")</f>
        <v/>
      </c>
      <c r="N224" s="58" t="str">
        <f>IFERROR(__xludf.DUMMYFUNCTION("""COMPUTED_VALUE"""),"")</f>
        <v/>
      </c>
      <c r="O224" s="58" t="str">
        <f>IFERROR(__xludf.DUMMYFUNCTION("""COMPUTED_VALUE"""),"")</f>
        <v/>
      </c>
    </row>
    <row r="225">
      <c r="A225" s="18"/>
      <c r="B225" s="18"/>
      <c r="C225" s="18"/>
      <c r="D225" s="18"/>
      <c r="E225" s="18"/>
      <c r="F225" s="18"/>
      <c r="G225" s="18"/>
      <c r="H225" s="18"/>
      <c r="I225" s="18"/>
      <c r="J225" s="18"/>
      <c r="K225" s="18"/>
      <c r="L225" s="18"/>
      <c r="M225" s="58" t="str">
        <f>IFERROR(__xludf.DUMMYFUNCTION("""COMPUTED_VALUE"""),"")</f>
        <v/>
      </c>
      <c r="N225" s="58" t="str">
        <f>IFERROR(__xludf.DUMMYFUNCTION("""COMPUTED_VALUE"""),"")</f>
        <v/>
      </c>
      <c r="O225" s="58" t="str">
        <f>IFERROR(__xludf.DUMMYFUNCTION("""COMPUTED_VALUE"""),"")</f>
        <v/>
      </c>
    </row>
    <row r="226">
      <c r="A226" s="18"/>
      <c r="B226" s="18"/>
      <c r="C226" s="18"/>
      <c r="D226" s="18"/>
      <c r="E226" s="18"/>
      <c r="F226" s="18"/>
      <c r="G226" s="18"/>
      <c r="H226" s="18"/>
      <c r="I226" s="18"/>
      <c r="J226" s="18"/>
      <c r="K226" s="18"/>
      <c r="L226" s="18"/>
      <c r="M226" s="58" t="str">
        <f>IFERROR(__xludf.DUMMYFUNCTION("""COMPUTED_VALUE"""),"")</f>
        <v/>
      </c>
      <c r="N226" s="58" t="str">
        <f>IFERROR(__xludf.DUMMYFUNCTION("""COMPUTED_VALUE"""),"")</f>
        <v/>
      </c>
      <c r="O226" s="58" t="str">
        <f>IFERROR(__xludf.DUMMYFUNCTION("""COMPUTED_VALUE"""),"")</f>
        <v/>
      </c>
    </row>
    <row r="227">
      <c r="A227" s="18"/>
      <c r="B227" s="18"/>
      <c r="C227" s="18"/>
      <c r="D227" s="18"/>
      <c r="E227" s="18"/>
      <c r="F227" s="18"/>
      <c r="G227" s="18"/>
      <c r="H227" s="18"/>
      <c r="I227" s="18"/>
      <c r="J227" s="18"/>
      <c r="K227" s="18"/>
      <c r="L227" s="18"/>
      <c r="M227" s="58" t="str">
        <f>IFERROR(__xludf.DUMMYFUNCTION("""COMPUTED_VALUE"""),"")</f>
        <v/>
      </c>
      <c r="N227" s="58" t="str">
        <f>IFERROR(__xludf.DUMMYFUNCTION("""COMPUTED_VALUE"""),"")</f>
        <v/>
      </c>
      <c r="O227" s="58" t="str">
        <f>IFERROR(__xludf.DUMMYFUNCTION("""COMPUTED_VALUE"""),"")</f>
        <v/>
      </c>
    </row>
    <row r="228">
      <c r="A228" s="18"/>
      <c r="B228" s="18"/>
      <c r="C228" s="18"/>
      <c r="D228" s="18"/>
      <c r="E228" s="18"/>
      <c r="F228" s="18"/>
      <c r="G228" s="18"/>
      <c r="H228" s="18"/>
      <c r="I228" s="18"/>
      <c r="J228" s="18"/>
      <c r="K228" s="18"/>
      <c r="L228" s="18"/>
      <c r="M228" s="58" t="str">
        <f>IFERROR(__xludf.DUMMYFUNCTION("""COMPUTED_VALUE"""),"")</f>
        <v/>
      </c>
      <c r="N228" s="58" t="str">
        <f>IFERROR(__xludf.DUMMYFUNCTION("""COMPUTED_VALUE"""),"")</f>
        <v/>
      </c>
      <c r="O228" s="58" t="str">
        <f>IFERROR(__xludf.DUMMYFUNCTION("""COMPUTED_VALUE"""),"")</f>
        <v/>
      </c>
    </row>
    <row r="229">
      <c r="A229" s="18"/>
      <c r="B229" s="18"/>
      <c r="C229" s="18"/>
      <c r="D229" s="18"/>
      <c r="E229" s="18"/>
      <c r="F229" s="18"/>
      <c r="G229" s="18"/>
      <c r="H229" s="18"/>
      <c r="I229" s="18"/>
      <c r="J229" s="18"/>
      <c r="K229" s="18"/>
      <c r="L229" s="18"/>
      <c r="M229" s="58" t="str">
        <f>IFERROR(__xludf.DUMMYFUNCTION("""COMPUTED_VALUE"""),"")</f>
        <v/>
      </c>
      <c r="N229" s="58" t="str">
        <f>IFERROR(__xludf.DUMMYFUNCTION("""COMPUTED_VALUE"""),"")</f>
        <v/>
      </c>
      <c r="O229" s="58" t="str">
        <f>IFERROR(__xludf.DUMMYFUNCTION("""COMPUTED_VALUE"""),"")</f>
        <v/>
      </c>
    </row>
    <row r="230">
      <c r="A230" s="18"/>
      <c r="B230" s="18"/>
      <c r="C230" s="18"/>
      <c r="D230" s="18"/>
      <c r="E230" s="18"/>
      <c r="F230" s="18"/>
      <c r="G230" s="18"/>
      <c r="H230" s="18"/>
      <c r="I230" s="18"/>
      <c r="J230" s="18"/>
      <c r="K230" s="18"/>
      <c r="L230" s="18"/>
      <c r="M230" s="58" t="str">
        <f>IFERROR(__xludf.DUMMYFUNCTION("""COMPUTED_VALUE"""),"")</f>
        <v/>
      </c>
      <c r="N230" s="58" t="str">
        <f>IFERROR(__xludf.DUMMYFUNCTION("""COMPUTED_VALUE"""),"")</f>
        <v/>
      </c>
      <c r="O230" s="58" t="str">
        <f>IFERROR(__xludf.DUMMYFUNCTION("""COMPUTED_VALUE"""),"")</f>
        <v/>
      </c>
    </row>
    <row r="231">
      <c r="A231" s="18"/>
      <c r="B231" s="18"/>
      <c r="C231" s="18"/>
      <c r="D231" s="18"/>
      <c r="E231" s="18"/>
      <c r="F231" s="18"/>
      <c r="G231" s="18"/>
      <c r="H231" s="18"/>
      <c r="I231" s="18"/>
      <c r="J231" s="18"/>
      <c r="K231" s="18"/>
      <c r="L231" s="18"/>
      <c r="M231" s="58" t="str">
        <f>IFERROR(__xludf.DUMMYFUNCTION("""COMPUTED_VALUE"""),"")</f>
        <v/>
      </c>
      <c r="N231" s="58" t="str">
        <f>IFERROR(__xludf.DUMMYFUNCTION("""COMPUTED_VALUE"""),"")</f>
        <v/>
      </c>
      <c r="O231" s="58" t="str">
        <f>IFERROR(__xludf.DUMMYFUNCTION("""COMPUTED_VALUE"""),"")</f>
        <v/>
      </c>
    </row>
    <row r="232">
      <c r="A232" s="18"/>
      <c r="B232" s="18"/>
      <c r="C232" s="18"/>
      <c r="D232" s="18"/>
      <c r="E232" s="18"/>
      <c r="F232" s="18"/>
      <c r="G232" s="18"/>
      <c r="H232" s="18"/>
      <c r="I232" s="18"/>
      <c r="J232" s="18"/>
      <c r="K232" s="18"/>
      <c r="L232" s="18"/>
      <c r="M232" s="58" t="str">
        <f>IFERROR(__xludf.DUMMYFUNCTION("""COMPUTED_VALUE"""),"")</f>
        <v/>
      </c>
      <c r="N232" s="58" t="str">
        <f>IFERROR(__xludf.DUMMYFUNCTION("""COMPUTED_VALUE"""),"")</f>
        <v/>
      </c>
      <c r="O232" s="58" t="str">
        <f>IFERROR(__xludf.DUMMYFUNCTION("""COMPUTED_VALUE"""),"")</f>
        <v/>
      </c>
    </row>
    <row r="233">
      <c r="A233" s="18"/>
      <c r="B233" s="18"/>
      <c r="C233" s="18"/>
      <c r="D233" s="18"/>
      <c r="E233" s="18"/>
      <c r="F233" s="18"/>
      <c r="G233" s="18"/>
      <c r="H233" s="18"/>
      <c r="I233" s="18"/>
      <c r="J233" s="18"/>
      <c r="K233" s="18"/>
      <c r="L233" s="18"/>
      <c r="M233" s="58" t="str">
        <f>IFERROR(__xludf.DUMMYFUNCTION("""COMPUTED_VALUE"""),"")</f>
        <v/>
      </c>
      <c r="N233" s="58" t="str">
        <f>IFERROR(__xludf.DUMMYFUNCTION("""COMPUTED_VALUE"""),"")</f>
        <v/>
      </c>
      <c r="O233" s="58" t="str">
        <f>IFERROR(__xludf.DUMMYFUNCTION("""COMPUTED_VALUE"""),"")</f>
        <v/>
      </c>
    </row>
    <row r="234">
      <c r="A234" s="18"/>
      <c r="B234" s="18"/>
      <c r="C234" s="18"/>
      <c r="D234" s="18"/>
      <c r="E234" s="18"/>
      <c r="F234" s="18"/>
      <c r="G234" s="18"/>
      <c r="H234" s="18"/>
      <c r="I234" s="18"/>
      <c r="J234" s="18"/>
      <c r="K234" s="18"/>
      <c r="L234" s="18"/>
      <c r="M234" s="58" t="str">
        <f>IFERROR(__xludf.DUMMYFUNCTION("""COMPUTED_VALUE"""),"")</f>
        <v/>
      </c>
      <c r="N234" s="58" t="str">
        <f>IFERROR(__xludf.DUMMYFUNCTION("""COMPUTED_VALUE"""),"")</f>
        <v/>
      </c>
      <c r="O234" s="58" t="str">
        <f>IFERROR(__xludf.DUMMYFUNCTION("""COMPUTED_VALUE"""),"")</f>
        <v/>
      </c>
    </row>
    <row r="235">
      <c r="A235" s="18"/>
      <c r="B235" s="18"/>
      <c r="C235" s="18"/>
      <c r="D235" s="18"/>
      <c r="E235" s="18"/>
      <c r="F235" s="18"/>
      <c r="G235" s="18"/>
      <c r="H235" s="18"/>
      <c r="I235" s="18"/>
      <c r="J235" s="18"/>
      <c r="K235" s="18"/>
      <c r="L235" s="18"/>
      <c r="M235" s="58" t="str">
        <f>IFERROR(__xludf.DUMMYFUNCTION("""COMPUTED_VALUE"""),"")</f>
        <v/>
      </c>
      <c r="N235" s="58" t="str">
        <f>IFERROR(__xludf.DUMMYFUNCTION("""COMPUTED_VALUE"""),"")</f>
        <v/>
      </c>
      <c r="O235" s="58" t="str">
        <f>IFERROR(__xludf.DUMMYFUNCTION("""COMPUTED_VALUE"""),"")</f>
        <v/>
      </c>
    </row>
    <row r="236">
      <c r="A236" s="18"/>
      <c r="B236" s="18"/>
      <c r="C236" s="18"/>
      <c r="D236" s="18"/>
      <c r="E236" s="18"/>
      <c r="F236" s="18"/>
      <c r="G236" s="18"/>
      <c r="H236" s="18"/>
      <c r="I236" s="18"/>
      <c r="J236" s="18"/>
      <c r="K236" s="18"/>
      <c r="L236" s="18"/>
      <c r="M236" s="58" t="str">
        <f>IFERROR(__xludf.DUMMYFUNCTION("""COMPUTED_VALUE"""),"")</f>
        <v/>
      </c>
      <c r="N236" s="58" t="str">
        <f>IFERROR(__xludf.DUMMYFUNCTION("""COMPUTED_VALUE"""),"")</f>
        <v/>
      </c>
      <c r="O236" s="58" t="str">
        <f>IFERROR(__xludf.DUMMYFUNCTION("""COMPUTED_VALUE"""),"")</f>
        <v/>
      </c>
    </row>
    <row r="237">
      <c r="A237" s="18"/>
      <c r="B237" s="18"/>
      <c r="C237" s="18"/>
      <c r="D237" s="18"/>
      <c r="E237" s="18"/>
      <c r="F237" s="18"/>
      <c r="G237" s="18"/>
      <c r="H237" s="18"/>
      <c r="I237" s="18"/>
      <c r="J237" s="18"/>
      <c r="K237" s="18"/>
      <c r="L237" s="18"/>
      <c r="M237" s="58" t="str">
        <f>IFERROR(__xludf.DUMMYFUNCTION("""COMPUTED_VALUE"""),"")</f>
        <v/>
      </c>
      <c r="N237" s="58" t="str">
        <f>IFERROR(__xludf.DUMMYFUNCTION("""COMPUTED_VALUE"""),"")</f>
        <v/>
      </c>
      <c r="O237" s="58" t="str">
        <f>IFERROR(__xludf.DUMMYFUNCTION("""COMPUTED_VALUE"""),"")</f>
        <v/>
      </c>
    </row>
    <row r="238">
      <c r="A238" s="18"/>
      <c r="B238" s="18"/>
      <c r="C238" s="18"/>
      <c r="D238" s="18"/>
      <c r="E238" s="18"/>
      <c r="F238" s="18"/>
      <c r="G238" s="18"/>
      <c r="H238" s="18"/>
      <c r="I238" s="18"/>
      <c r="J238" s="18"/>
      <c r="K238" s="18"/>
      <c r="L238" s="18"/>
      <c r="M238" s="58" t="str">
        <f>IFERROR(__xludf.DUMMYFUNCTION("""COMPUTED_VALUE"""),"")</f>
        <v/>
      </c>
      <c r="N238" s="58" t="str">
        <f>IFERROR(__xludf.DUMMYFUNCTION("""COMPUTED_VALUE"""),"")</f>
        <v/>
      </c>
      <c r="O238" s="58" t="str">
        <f>IFERROR(__xludf.DUMMYFUNCTION("""COMPUTED_VALUE"""),"")</f>
        <v/>
      </c>
    </row>
    <row r="239">
      <c r="A239" s="18"/>
      <c r="B239" s="18"/>
      <c r="C239" s="18"/>
      <c r="D239" s="18"/>
      <c r="E239" s="18"/>
      <c r="F239" s="18"/>
      <c r="G239" s="18"/>
      <c r="H239" s="18"/>
      <c r="I239" s="18"/>
      <c r="J239" s="18"/>
      <c r="K239" s="18"/>
      <c r="L239" s="18"/>
      <c r="M239" s="58" t="str">
        <f>IFERROR(__xludf.DUMMYFUNCTION("""COMPUTED_VALUE"""),"")</f>
        <v/>
      </c>
      <c r="N239" s="58" t="str">
        <f>IFERROR(__xludf.DUMMYFUNCTION("""COMPUTED_VALUE"""),"")</f>
        <v/>
      </c>
      <c r="O239" s="58" t="str">
        <f>IFERROR(__xludf.DUMMYFUNCTION("""COMPUTED_VALUE"""),"")</f>
        <v/>
      </c>
    </row>
    <row r="240">
      <c r="A240" s="18"/>
      <c r="B240" s="18"/>
      <c r="C240" s="18"/>
      <c r="D240" s="18"/>
      <c r="E240" s="18"/>
      <c r="F240" s="18"/>
      <c r="G240" s="18"/>
      <c r="H240" s="18"/>
      <c r="I240" s="18"/>
      <c r="J240" s="18"/>
      <c r="K240" s="18"/>
      <c r="L240" s="18"/>
      <c r="M240" s="58" t="str">
        <f>IFERROR(__xludf.DUMMYFUNCTION("""COMPUTED_VALUE"""),"")</f>
        <v/>
      </c>
      <c r="N240" s="58" t="str">
        <f>IFERROR(__xludf.DUMMYFUNCTION("""COMPUTED_VALUE"""),"")</f>
        <v/>
      </c>
      <c r="O240" s="58" t="str">
        <f>IFERROR(__xludf.DUMMYFUNCTION("""COMPUTED_VALUE"""),"")</f>
        <v/>
      </c>
    </row>
    <row r="241">
      <c r="A241" s="18"/>
      <c r="B241" s="18"/>
      <c r="C241" s="18"/>
      <c r="D241" s="18"/>
      <c r="E241" s="18"/>
      <c r="F241" s="18"/>
      <c r="G241" s="18"/>
      <c r="H241" s="18"/>
      <c r="I241" s="18"/>
      <c r="J241" s="18"/>
      <c r="K241" s="18"/>
      <c r="L241" s="18"/>
      <c r="M241" s="58" t="str">
        <f>IFERROR(__xludf.DUMMYFUNCTION("""COMPUTED_VALUE"""),"")</f>
        <v/>
      </c>
      <c r="N241" s="58" t="str">
        <f>IFERROR(__xludf.DUMMYFUNCTION("""COMPUTED_VALUE"""),"")</f>
        <v/>
      </c>
      <c r="O241" s="58" t="str">
        <f>IFERROR(__xludf.DUMMYFUNCTION("""COMPUTED_VALUE"""),"")</f>
        <v/>
      </c>
    </row>
    <row r="242">
      <c r="A242" s="18"/>
      <c r="B242" s="18"/>
      <c r="C242" s="18"/>
      <c r="D242" s="18"/>
      <c r="E242" s="18"/>
      <c r="F242" s="18"/>
      <c r="G242" s="18"/>
      <c r="H242" s="18"/>
      <c r="I242" s="18"/>
      <c r="J242" s="18"/>
      <c r="K242" s="18"/>
      <c r="L242" s="18"/>
      <c r="M242" s="58" t="str">
        <f>IFERROR(__xludf.DUMMYFUNCTION("""COMPUTED_VALUE"""),"")</f>
        <v/>
      </c>
      <c r="N242" s="58" t="str">
        <f>IFERROR(__xludf.DUMMYFUNCTION("""COMPUTED_VALUE"""),"")</f>
        <v/>
      </c>
      <c r="O242" s="58" t="str">
        <f>IFERROR(__xludf.DUMMYFUNCTION("""COMPUTED_VALUE"""),"")</f>
        <v/>
      </c>
    </row>
    <row r="243">
      <c r="A243" s="18"/>
      <c r="B243" s="18"/>
      <c r="C243" s="18"/>
      <c r="D243" s="18"/>
      <c r="E243" s="18"/>
      <c r="F243" s="18"/>
      <c r="G243" s="18"/>
      <c r="H243" s="18"/>
      <c r="I243" s="18"/>
      <c r="J243" s="18"/>
      <c r="K243" s="18"/>
      <c r="L243" s="18"/>
      <c r="M243" s="58" t="str">
        <f>IFERROR(__xludf.DUMMYFUNCTION("""COMPUTED_VALUE"""),"")</f>
        <v/>
      </c>
      <c r="N243" s="58" t="str">
        <f>IFERROR(__xludf.DUMMYFUNCTION("""COMPUTED_VALUE"""),"")</f>
        <v/>
      </c>
      <c r="O243" s="58" t="str">
        <f>IFERROR(__xludf.DUMMYFUNCTION("""COMPUTED_VALUE"""),"")</f>
        <v/>
      </c>
    </row>
    <row r="244">
      <c r="A244" s="18"/>
      <c r="B244" s="18"/>
      <c r="C244" s="18"/>
      <c r="D244" s="18"/>
      <c r="E244" s="18"/>
      <c r="F244" s="18"/>
      <c r="G244" s="18"/>
      <c r="H244" s="18"/>
      <c r="I244" s="18"/>
      <c r="J244" s="18"/>
      <c r="K244" s="18"/>
      <c r="L244" s="18"/>
      <c r="M244" s="58" t="str">
        <f>IFERROR(__xludf.DUMMYFUNCTION("""COMPUTED_VALUE"""),"")</f>
        <v/>
      </c>
      <c r="N244" s="58" t="str">
        <f>IFERROR(__xludf.DUMMYFUNCTION("""COMPUTED_VALUE"""),"")</f>
        <v/>
      </c>
      <c r="O244" s="58" t="str">
        <f>IFERROR(__xludf.DUMMYFUNCTION("""COMPUTED_VALUE"""),"")</f>
        <v/>
      </c>
    </row>
    <row r="245">
      <c r="A245" s="18"/>
      <c r="B245" s="18"/>
      <c r="C245" s="18"/>
      <c r="D245" s="18"/>
      <c r="E245" s="18"/>
      <c r="F245" s="18"/>
      <c r="G245" s="18"/>
      <c r="H245" s="18"/>
      <c r="I245" s="18"/>
      <c r="J245" s="18"/>
      <c r="K245" s="18"/>
      <c r="L245" s="18"/>
      <c r="M245" s="58" t="str">
        <f>IFERROR(__xludf.DUMMYFUNCTION("""COMPUTED_VALUE"""),"")</f>
        <v/>
      </c>
      <c r="N245" s="58" t="str">
        <f>IFERROR(__xludf.DUMMYFUNCTION("""COMPUTED_VALUE"""),"")</f>
        <v/>
      </c>
      <c r="O245" s="58" t="str">
        <f>IFERROR(__xludf.DUMMYFUNCTION("""COMPUTED_VALUE"""),"")</f>
        <v/>
      </c>
    </row>
    <row r="246">
      <c r="A246" s="18"/>
      <c r="B246" s="18"/>
      <c r="C246" s="18"/>
      <c r="D246" s="18"/>
      <c r="E246" s="18"/>
      <c r="F246" s="18"/>
      <c r="G246" s="18"/>
      <c r="H246" s="18"/>
      <c r="I246" s="18"/>
      <c r="J246" s="18"/>
      <c r="K246" s="18"/>
      <c r="L246" s="18"/>
      <c r="M246" s="58" t="str">
        <f>IFERROR(__xludf.DUMMYFUNCTION("""COMPUTED_VALUE"""),"")</f>
        <v/>
      </c>
      <c r="N246" s="58" t="str">
        <f>IFERROR(__xludf.DUMMYFUNCTION("""COMPUTED_VALUE"""),"")</f>
        <v/>
      </c>
      <c r="O246" s="58" t="str">
        <f>IFERROR(__xludf.DUMMYFUNCTION("""COMPUTED_VALUE"""),"")</f>
        <v/>
      </c>
    </row>
    <row r="247">
      <c r="A247" s="18"/>
      <c r="B247" s="18"/>
      <c r="C247" s="18"/>
      <c r="D247" s="18"/>
      <c r="E247" s="18"/>
      <c r="F247" s="18"/>
      <c r="G247" s="18"/>
      <c r="H247" s="18"/>
      <c r="I247" s="18"/>
      <c r="J247" s="18"/>
      <c r="K247" s="18"/>
      <c r="L247" s="18"/>
      <c r="M247" s="58" t="str">
        <f>IFERROR(__xludf.DUMMYFUNCTION("""COMPUTED_VALUE"""),"")</f>
        <v/>
      </c>
      <c r="N247" s="58" t="str">
        <f>IFERROR(__xludf.DUMMYFUNCTION("""COMPUTED_VALUE"""),"")</f>
        <v/>
      </c>
      <c r="O247" s="58" t="str">
        <f>IFERROR(__xludf.DUMMYFUNCTION("""COMPUTED_VALUE"""),"")</f>
        <v/>
      </c>
    </row>
    <row r="248">
      <c r="A248" s="18"/>
      <c r="B248" s="18"/>
      <c r="C248" s="18"/>
      <c r="D248" s="18"/>
      <c r="E248" s="18"/>
      <c r="F248" s="18"/>
      <c r="G248" s="18"/>
      <c r="H248" s="18"/>
      <c r="I248" s="18"/>
      <c r="J248" s="18"/>
      <c r="K248" s="18"/>
      <c r="L248" s="18"/>
      <c r="M248" s="58" t="str">
        <f>IFERROR(__xludf.DUMMYFUNCTION("""COMPUTED_VALUE"""),"")</f>
        <v/>
      </c>
      <c r="N248" s="58" t="str">
        <f>IFERROR(__xludf.DUMMYFUNCTION("""COMPUTED_VALUE"""),"")</f>
        <v/>
      </c>
      <c r="O248" s="58" t="str">
        <f>IFERROR(__xludf.DUMMYFUNCTION("""COMPUTED_VALUE"""),"")</f>
        <v/>
      </c>
    </row>
    <row r="249">
      <c r="A249" s="18"/>
      <c r="B249" s="18"/>
      <c r="C249" s="18"/>
      <c r="D249" s="18"/>
      <c r="E249" s="18"/>
      <c r="F249" s="18"/>
      <c r="G249" s="18"/>
      <c r="H249" s="18"/>
      <c r="I249" s="18"/>
      <c r="J249" s="18"/>
      <c r="K249" s="18"/>
      <c r="L249" s="18"/>
      <c r="M249" s="58" t="str">
        <f>IFERROR(__xludf.DUMMYFUNCTION("""COMPUTED_VALUE"""),"")</f>
        <v/>
      </c>
      <c r="N249" s="58" t="str">
        <f>IFERROR(__xludf.DUMMYFUNCTION("""COMPUTED_VALUE"""),"")</f>
        <v/>
      </c>
      <c r="O249" s="58" t="str">
        <f>IFERROR(__xludf.DUMMYFUNCTION("""COMPUTED_VALUE"""),"")</f>
        <v/>
      </c>
    </row>
    <row r="250">
      <c r="A250" s="18"/>
      <c r="B250" s="18"/>
      <c r="C250" s="18"/>
      <c r="D250" s="18"/>
      <c r="E250" s="18"/>
      <c r="F250" s="18"/>
      <c r="G250" s="18"/>
      <c r="H250" s="18"/>
      <c r="I250" s="18"/>
      <c r="J250" s="18"/>
      <c r="K250" s="18"/>
      <c r="L250" s="18"/>
      <c r="M250" s="58" t="str">
        <f>IFERROR(__xludf.DUMMYFUNCTION("""COMPUTED_VALUE"""),"")</f>
        <v/>
      </c>
      <c r="N250" s="58" t="str">
        <f>IFERROR(__xludf.DUMMYFUNCTION("""COMPUTED_VALUE"""),"")</f>
        <v/>
      </c>
      <c r="O250" s="58" t="str">
        <f>IFERROR(__xludf.DUMMYFUNCTION("""COMPUTED_VALUE"""),"")</f>
        <v/>
      </c>
    </row>
    <row r="251">
      <c r="A251" s="18"/>
      <c r="B251" s="18"/>
      <c r="C251" s="18"/>
      <c r="D251" s="18"/>
      <c r="E251" s="18"/>
      <c r="F251" s="18"/>
      <c r="G251" s="18"/>
      <c r="H251" s="18"/>
      <c r="I251" s="18"/>
      <c r="J251" s="18"/>
      <c r="K251" s="18"/>
      <c r="L251" s="18"/>
      <c r="M251" s="58" t="str">
        <f>IFERROR(__xludf.DUMMYFUNCTION("""COMPUTED_VALUE"""),"")</f>
        <v/>
      </c>
      <c r="N251" s="58" t="str">
        <f>IFERROR(__xludf.DUMMYFUNCTION("""COMPUTED_VALUE"""),"")</f>
        <v/>
      </c>
      <c r="O251" s="58" t="str">
        <f>IFERROR(__xludf.DUMMYFUNCTION("""COMPUTED_VALUE"""),"")</f>
        <v/>
      </c>
    </row>
    <row r="252">
      <c r="A252" s="18"/>
      <c r="B252" s="18"/>
      <c r="C252" s="18"/>
      <c r="D252" s="18"/>
      <c r="E252" s="18"/>
      <c r="F252" s="18"/>
      <c r="G252" s="18"/>
      <c r="H252" s="18"/>
      <c r="I252" s="18"/>
      <c r="J252" s="18"/>
      <c r="K252" s="18"/>
      <c r="L252" s="18"/>
      <c r="M252" s="58" t="str">
        <f>IFERROR(__xludf.DUMMYFUNCTION("""COMPUTED_VALUE"""),"")</f>
        <v/>
      </c>
      <c r="N252" s="58" t="str">
        <f>IFERROR(__xludf.DUMMYFUNCTION("""COMPUTED_VALUE"""),"")</f>
        <v/>
      </c>
      <c r="O252" s="58" t="str">
        <f>IFERROR(__xludf.DUMMYFUNCTION("""COMPUTED_VALUE"""),"")</f>
        <v/>
      </c>
    </row>
    <row r="253">
      <c r="A253" s="18"/>
      <c r="B253" s="18"/>
      <c r="C253" s="18"/>
      <c r="D253" s="18"/>
      <c r="E253" s="18"/>
      <c r="F253" s="18"/>
      <c r="G253" s="18"/>
      <c r="H253" s="18"/>
      <c r="I253" s="18"/>
      <c r="J253" s="18"/>
      <c r="K253" s="18"/>
      <c r="L253" s="18"/>
      <c r="M253" s="58" t="str">
        <f>IFERROR(__xludf.DUMMYFUNCTION("""COMPUTED_VALUE"""),"")</f>
        <v/>
      </c>
      <c r="N253" s="58" t="str">
        <f>IFERROR(__xludf.DUMMYFUNCTION("""COMPUTED_VALUE"""),"")</f>
        <v/>
      </c>
      <c r="O253" s="58" t="str">
        <f>IFERROR(__xludf.DUMMYFUNCTION("""COMPUTED_VALUE"""),"")</f>
        <v/>
      </c>
    </row>
    <row r="254">
      <c r="A254" s="18"/>
      <c r="B254" s="18"/>
      <c r="C254" s="18"/>
      <c r="D254" s="18"/>
      <c r="E254" s="18"/>
      <c r="F254" s="18"/>
      <c r="G254" s="18"/>
      <c r="H254" s="18"/>
      <c r="I254" s="18"/>
      <c r="J254" s="18"/>
      <c r="K254" s="18"/>
      <c r="L254" s="18"/>
      <c r="M254" s="58" t="str">
        <f>IFERROR(__xludf.DUMMYFUNCTION("""COMPUTED_VALUE"""),"")</f>
        <v/>
      </c>
      <c r="N254" s="58" t="str">
        <f>IFERROR(__xludf.DUMMYFUNCTION("""COMPUTED_VALUE"""),"")</f>
        <v/>
      </c>
      <c r="O254" s="58" t="str">
        <f>IFERROR(__xludf.DUMMYFUNCTION("""COMPUTED_VALUE"""),"")</f>
        <v/>
      </c>
    </row>
    <row r="255">
      <c r="A255" s="18"/>
      <c r="B255" s="18"/>
      <c r="C255" s="18"/>
      <c r="D255" s="18"/>
      <c r="E255" s="18"/>
      <c r="F255" s="18"/>
      <c r="G255" s="18"/>
      <c r="H255" s="18"/>
      <c r="I255" s="18"/>
      <c r="J255" s="18"/>
      <c r="K255" s="18"/>
      <c r="L255" s="18"/>
      <c r="M255" s="58" t="str">
        <f>IFERROR(__xludf.DUMMYFUNCTION("""COMPUTED_VALUE"""),"")</f>
        <v/>
      </c>
      <c r="N255" s="58" t="str">
        <f>IFERROR(__xludf.DUMMYFUNCTION("""COMPUTED_VALUE"""),"")</f>
        <v/>
      </c>
      <c r="O255" s="58" t="str">
        <f>IFERROR(__xludf.DUMMYFUNCTION("""COMPUTED_VALUE"""),"")</f>
        <v/>
      </c>
    </row>
    <row r="256">
      <c r="A256" s="18"/>
      <c r="B256" s="18"/>
      <c r="C256" s="18"/>
      <c r="D256" s="18"/>
      <c r="E256" s="18"/>
      <c r="F256" s="18"/>
      <c r="G256" s="18"/>
      <c r="H256" s="18"/>
      <c r="I256" s="18"/>
      <c r="J256" s="18"/>
      <c r="K256" s="18"/>
      <c r="L256" s="18"/>
      <c r="M256" s="58" t="str">
        <f>IFERROR(__xludf.DUMMYFUNCTION("""COMPUTED_VALUE"""),"")</f>
        <v/>
      </c>
      <c r="N256" s="58" t="str">
        <f>IFERROR(__xludf.DUMMYFUNCTION("""COMPUTED_VALUE"""),"")</f>
        <v/>
      </c>
      <c r="O256" s="58" t="str">
        <f>IFERROR(__xludf.DUMMYFUNCTION("""COMPUTED_VALUE"""),"")</f>
        <v/>
      </c>
    </row>
    <row r="257">
      <c r="A257" s="18"/>
      <c r="B257" s="18"/>
      <c r="C257" s="18"/>
      <c r="D257" s="18"/>
      <c r="E257" s="18"/>
      <c r="F257" s="18"/>
      <c r="G257" s="18"/>
      <c r="H257" s="18"/>
      <c r="I257" s="18"/>
      <c r="J257" s="18"/>
      <c r="K257" s="18"/>
      <c r="L257" s="18"/>
      <c r="M257" s="58" t="str">
        <f>IFERROR(__xludf.DUMMYFUNCTION("""COMPUTED_VALUE"""),"")</f>
        <v/>
      </c>
      <c r="N257" s="58" t="str">
        <f>IFERROR(__xludf.DUMMYFUNCTION("""COMPUTED_VALUE"""),"")</f>
        <v/>
      </c>
      <c r="O257" s="58" t="str">
        <f>IFERROR(__xludf.DUMMYFUNCTION("""COMPUTED_VALUE"""),"")</f>
        <v/>
      </c>
    </row>
    <row r="258">
      <c r="A258" s="18"/>
      <c r="B258" s="18"/>
      <c r="C258" s="18"/>
      <c r="D258" s="18"/>
      <c r="E258" s="18"/>
      <c r="F258" s="18"/>
      <c r="G258" s="18"/>
      <c r="H258" s="18"/>
      <c r="I258" s="18"/>
      <c r="J258" s="18"/>
      <c r="K258" s="18"/>
      <c r="L258" s="18"/>
      <c r="M258" s="58" t="str">
        <f>IFERROR(__xludf.DUMMYFUNCTION("""COMPUTED_VALUE"""),"")</f>
        <v/>
      </c>
      <c r="N258" s="58" t="str">
        <f>IFERROR(__xludf.DUMMYFUNCTION("""COMPUTED_VALUE"""),"")</f>
        <v/>
      </c>
      <c r="O258" s="58" t="str">
        <f>IFERROR(__xludf.DUMMYFUNCTION("""COMPUTED_VALUE"""),"")</f>
        <v/>
      </c>
    </row>
    <row r="259">
      <c r="A259" s="18"/>
      <c r="B259" s="18"/>
      <c r="C259" s="18"/>
      <c r="D259" s="18"/>
      <c r="E259" s="18"/>
      <c r="F259" s="18"/>
      <c r="G259" s="18"/>
      <c r="H259" s="18"/>
      <c r="I259" s="18"/>
      <c r="J259" s="18"/>
      <c r="K259" s="18"/>
      <c r="L259" s="18"/>
      <c r="M259" s="58" t="str">
        <f>IFERROR(__xludf.DUMMYFUNCTION("""COMPUTED_VALUE"""),"")</f>
        <v/>
      </c>
      <c r="N259" s="58" t="str">
        <f>IFERROR(__xludf.DUMMYFUNCTION("""COMPUTED_VALUE"""),"")</f>
        <v/>
      </c>
      <c r="O259" s="58" t="str">
        <f>IFERROR(__xludf.DUMMYFUNCTION("""COMPUTED_VALUE"""),"")</f>
        <v/>
      </c>
    </row>
    <row r="260">
      <c r="A260" s="18"/>
      <c r="B260" s="18"/>
      <c r="C260" s="18"/>
      <c r="D260" s="18"/>
      <c r="E260" s="18"/>
      <c r="F260" s="18"/>
      <c r="G260" s="18"/>
      <c r="H260" s="18"/>
      <c r="I260" s="18"/>
      <c r="J260" s="18"/>
      <c r="K260" s="18"/>
      <c r="L260" s="18"/>
      <c r="M260" s="58" t="str">
        <f>IFERROR(__xludf.DUMMYFUNCTION("""COMPUTED_VALUE"""),"")</f>
        <v/>
      </c>
      <c r="N260" s="58" t="str">
        <f>IFERROR(__xludf.DUMMYFUNCTION("""COMPUTED_VALUE"""),"")</f>
        <v/>
      </c>
      <c r="O260" s="58" t="str">
        <f>IFERROR(__xludf.DUMMYFUNCTION("""COMPUTED_VALUE"""),"")</f>
        <v/>
      </c>
    </row>
    <row r="261">
      <c r="A261" s="18"/>
      <c r="B261" s="18"/>
      <c r="C261" s="18"/>
      <c r="D261" s="18"/>
      <c r="E261" s="18"/>
      <c r="F261" s="18"/>
      <c r="G261" s="18"/>
      <c r="H261" s="18"/>
      <c r="I261" s="18"/>
      <c r="J261" s="18"/>
      <c r="K261" s="18"/>
      <c r="L261" s="18"/>
      <c r="M261" s="58" t="str">
        <f>IFERROR(__xludf.DUMMYFUNCTION("""COMPUTED_VALUE"""),"")</f>
        <v/>
      </c>
      <c r="N261" s="58" t="str">
        <f>IFERROR(__xludf.DUMMYFUNCTION("""COMPUTED_VALUE"""),"")</f>
        <v/>
      </c>
      <c r="O261" s="58" t="str">
        <f>IFERROR(__xludf.DUMMYFUNCTION("""COMPUTED_VALUE"""),"")</f>
        <v/>
      </c>
    </row>
    <row r="262">
      <c r="A262" s="18"/>
      <c r="B262" s="18"/>
      <c r="C262" s="18"/>
      <c r="D262" s="18"/>
      <c r="E262" s="18"/>
      <c r="F262" s="18"/>
      <c r="G262" s="18"/>
      <c r="H262" s="18"/>
      <c r="I262" s="18"/>
      <c r="J262" s="18"/>
      <c r="K262" s="18"/>
      <c r="L262" s="18"/>
      <c r="M262" s="58" t="str">
        <f>IFERROR(__xludf.DUMMYFUNCTION("""COMPUTED_VALUE"""),"")</f>
        <v/>
      </c>
      <c r="N262" s="58" t="str">
        <f>IFERROR(__xludf.DUMMYFUNCTION("""COMPUTED_VALUE"""),"")</f>
        <v/>
      </c>
      <c r="O262" s="58" t="str">
        <f>IFERROR(__xludf.DUMMYFUNCTION("""COMPUTED_VALUE"""),"")</f>
        <v/>
      </c>
    </row>
    <row r="263">
      <c r="A263" s="18"/>
      <c r="B263" s="18"/>
      <c r="C263" s="18"/>
      <c r="D263" s="18"/>
      <c r="E263" s="18"/>
      <c r="F263" s="18"/>
      <c r="G263" s="18"/>
      <c r="H263" s="18"/>
      <c r="I263" s="18"/>
      <c r="J263" s="18"/>
      <c r="K263" s="18"/>
      <c r="L263" s="18"/>
      <c r="M263" s="58" t="str">
        <f>IFERROR(__xludf.DUMMYFUNCTION("""COMPUTED_VALUE"""),"")</f>
        <v/>
      </c>
      <c r="N263" s="58" t="str">
        <f>IFERROR(__xludf.DUMMYFUNCTION("""COMPUTED_VALUE"""),"")</f>
        <v/>
      </c>
      <c r="O263" s="58" t="str">
        <f>IFERROR(__xludf.DUMMYFUNCTION("""COMPUTED_VALUE"""),"")</f>
        <v/>
      </c>
    </row>
    <row r="264">
      <c r="A264" s="18"/>
      <c r="B264" s="18"/>
      <c r="C264" s="18"/>
      <c r="D264" s="18"/>
      <c r="E264" s="18"/>
      <c r="F264" s="18"/>
      <c r="G264" s="18"/>
      <c r="H264" s="18"/>
      <c r="I264" s="18"/>
      <c r="J264" s="18"/>
      <c r="K264" s="18"/>
      <c r="L264" s="18"/>
      <c r="M264" s="58" t="str">
        <f>IFERROR(__xludf.DUMMYFUNCTION("""COMPUTED_VALUE"""),"")</f>
        <v/>
      </c>
      <c r="N264" s="58" t="str">
        <f>IFERROR(__xludf.DUMMYFUNCTION("""COMPUTED_VALUE"""),"")</f>
        <v/>
      </c>
      <c r="O264" s="58" t="str">
        <f>IFERROR(__xludf.DUMMYFUNCTION("""COMPUTED_VALUE"""),"")</f>
        <v/>
      </c>
    </row>
    <row r="265">
      <c r="A265" s="18"/>
      <c r="B265" s="18"/>
      <c r="C265" s="18"/>
      <c r="D265" s="18"/>
      <c r="E265" s="18"/>
      <c r="F265" s="18"/>
      <c r="G265" s="18"/>
      <c r="H265" s="18"/>
      <c r="I265" s="18"/>
      <c r="J265" s="18"/>
      <c r="K265" s="18"/>
      <c r="L265" s="18"/>
      <c r="M265" s="58" t="str">
        <f>IFERROR(__xludf.DUMMYFUNCTION("""COMPUTED_VALUE"""),"")</f>
        <v/>
      </c>
      <c r="N265" s="58" t="str">
        <f>IFERROR(__xludf.DUMMYFUNCTION("""COMPUTED_VALUE"""),"")</f>
        <v/>
      </c>
      <c r="O265" s="58" t="str">
        <f>IFERROR(__xludf.DUMMYFUNCTION("""COMPUTED_VALUE"""),"")</f>
        <v/>
      </c>
    </row>
    <row r="266">
      <c r="A266" s="18"/>
      <c r="B266" s="18"/>
      <c r="C266" s="18"/>
      <c r="D266" s="18"/>
      <c r="E266" s="18"/>
      <c r="F266" s="18"/>
      <c r="G266" s="18"/>
      <c r="H266" s="18"/>
      <c r="I266" s="18"/>
      <c r="J266" s="18"/>
      <c r="K266" s="18"/>
      <c r="L266" s="18"/>
      <c r="M266" s="58" t="str">
        <f>IFERROR(__xludf.DUMMYFUNCTION("""COMPUTED_VALUE"""),"")</f>
        <v/>
      </c>
      <c r="N266" s="58" t="str">
        <f>IFERROR(__xludf.DUMMYFUNCTION("""COMPUTED_VALUE"""),"")</f>
        <v/>
      </c>
      <c r="O266" s="58" t="str">
        <f>IFERROR(__xludf.DUMMYFUNCTION("""COMPUTED_VALUE"""),"")</f>
        <v/>
      </c>
    </row>
    <row r="267">
      <c r="A267" s="18"/>
      <c r="B267" s="18"/>
      <c r="C267" s="18"/>
      <c r="D267" s="18"/>
      <c r="E267" s="18"/>
      <c r="F267" s="18"/>
      <c r="G267" s="18"/>
      <c r="H267" s="18"/>
      <c r="I267" s="18"/>
      <c r="J267" s="18"/>
      <c r="K267" s="18"/>
      <c r="L267" s="18"/>
      <c r="M267" s="58" t="str">
        <f>IFERROR(__xludf.DUMMYFUNCTION("""COMPUTED_VALUE"""),"")</f>
        <v/>
      </c>
      <c r="N267" s="58" t="str">
        <f>IFERROR(__xludf.DUMMYFUNCTION("""COMPUTED_VALUE"""),"")</f>
        <v/>
      </c>
      <c r="O267" s="58" t="str">
        <f>IFERROR(__xludf.DUMMYFUNCTION("""COMPUTED_VALUE"""),"")</f>
        <v/>
      </c>
    </row>
    <row r="268">
      <c r="A268" s="18"/>
      <c r="B268" s="18"/>
      <c r="C268" s="18"/>
      <c r="D268" s="18"/>
      <c r="E268" s="18"/>
      <c r="F268" s="18"/>
      <c r="G268" s="18"/>
      <c r="H268" s="18"/>
      <c r="I268" s="18"/>
      <c r="J268" s="18"/>
      <c r="K268" s="18"/>
      <c r="L268" s="18"/>
      <c r="M268" s="58" t="str">
        <f>IFERROR(__xludf.DUMMYFUNCTION("""COMPUTED_VALUE"""),"")</f>
        <v/>
      </c>
      <c r="N268" s="58" t="str">
        <f>IFERROR(__xludf.DUMMYFUNCTION("""COMPUTED_VALUE"""),"")</f>
        <v/>
      </c>
      <c r="O268" s="58" t="str">
        <f>IFERROR(__xludf.DUMMYFUNCTION("""COMPUTED_VALUE"""),"")</f>
        <v/>
      </c>
    </row>
    <row r="269">
      <c r="A269" s="18"/>
      <c r="B269" s="18"/>
      <c r="C269" s="18"/>
      <c r="D269" s="18"/>
      <c r="E269" s="18"/>
      <c r="F269" s="18"/>
      <c r="G269" s="18"/>
      <c r="H269" s="18"/>
      <c r="I269" s="18"/>
      <c r="J269" s="18"/>
      <c r="K269" s="18"/>
      <c r="L269" s="18"/>
      <c r="M269" s="58" t="str">
        <f>IFERROR(__xludf.DUMMYFUNCTION("""COMPUTED_VALUE"""),"")</f>
        <v/>
      </c>
      <c r="N269" s="58" t="str">
        <f>IFERROR(__xludf.DUMMYFUNCTION("""COMPUTED_VALUE"""),"")</f>
        <v/>
      </c>
      <c r="O269" s="58" t="str">
        <f>IFERROR(__xludf.DUMMYFUNCTION("""COMPUTED_VALUE"""),"")</f>
        <v/>
      </c>
    </row>
    <row r="270">
      <c r="A270" s="18"/>
      <c r="B270" s="18"/>
      <c r="C270" s="18"/>
      <c r="D270" s="18"/>
      <c r="E270" s="18"/>
      <c r="F270" s="18"/>
      <c r="G270" s="18"/>
      <c r="H270" s="18"/>
      <c r="I270" s="18"/>
      <c r="J270" s="18"/>
      <c r="K270" s="18"/>
      <c r="L270" s="18"/>
      <c r="M270" s="58" t="str">
        <f>IFERROR(__xludf.DUMMYFUNCTION("""COMPUTED_VALUE"""),"")</f>
        <v/>
      </c>
      <c r="N270" s="58" t="str">
        <f>IFERROR(__xludf.DUMMYFUNCTION("""COMPUTED_VALUE"""),"")</f>
        <v/>
      </c>
      <c r="O270" s="58" t="str">
        <f>IFERROR(__xludf.DUMMYFUNCTION("""COMPUTED_VALUE"""),"")</f>
        <v/>
      </c>
    </row>
    <row r="271">
      <c r="A271" s="18"/>
      <c r="B271" s="18"/>
      <c r="C271" s="18"/>
      <c r="D271" s="18"/>
      <c r="E271" s="18"/>
      <c r="F271" s="18"/>
      <c r="G271" s="18"/>
      <c r="H271" s="18"/>
      <c r="I271" s="18"/>
      <c r="J271" s="18"/>
      <c r="K271" s="18"/>
      <c r="L271" s="18"/>
      <c r="M271" s="58" t="str">
        <f>IFERROR(__xludf.DUMMYFUNCTION("""COMPUTED_VALUE"""),"")</f>
        <v/>
      </c>
      <c r="N271" s="58" t="str">
        <f>IFERROR(__xludf.DUMMYFUNCTION("""COMPUTED_VALUE"""),"")</f>
        <v/>
      </c>
      <c r="O271" s="58" t="str">
        <f>IFERROR(__xludf.DUMMYFUNCTION("""COMPUTED_VALUE"""),"")</f>
        <v/>
      </c>
    </row>
    <row r="272">
      <c r="A272" s="18"/>
      <c r="B272" s="18"/>
      <c r="C272" s="18"/>
      <c r="D272" s="18"/>
      <c r="E272" s="18"/>
      <c r="F272" s="18"/>
      <c r="G272" s="18"/>
      <c r="H272" s="18"/>
      <c r="I272" s="18"/>
      <c r="J272" s="18"/>
      <c r="K272" s="18"/>
      <c r="L272" s="18"/>
      <c r="M272" s="58" t="str">
        <f>IFERROR(__xludf.DUMMYFUNCTION("""COMPUTED_VALUE"""),"")</f>
        <v/>
      </c>
      <c r="N272" s="58" t="str">
        <f>IFERROR(__xludf.DUMMYFUNCTION("""COMPUTED_VALUE"""),"")</f>
        <v/>
      </c>
      <c r="O272" s="58" t="str">
        <f>IFERROR(__xludf.DUMMYFUNCTION("""COMPUTED_VALUE"""),"")</f>
        <v/>
      </c>
    </row>
    <row r="273">
      <c r="A273" s="18"/>
      <c r="B273" s="18"/>
      <c r="C273" s="18"/>
      <c r="D273" s="18"/>
      <c r="E273" s="18"/>
      <c r="F273" s="18"/>
      <c r="G273" s="18"/>
      <c r="H273" s="18"/>
      <c r="I273" s="18"/>
      <c r="J273" s="18"/>
      <c r="K273" s="18"/>
      <c r="L273" s="18"/>
      <c r="M273" s="58" t="str">
        <f>IFERROR(__xludf.DUMMYFUNCTION("""COMPUTED_VALUE"""),"")</f>
        <v/>
      </c>
      <c r="N273" s="58" t="str">
        <f>IFERROR(__xludf.DUMMYFUNCTION("""COMPUTED_VALUE"""),"")</f>
        <v/>
      </c>
      <c r="O273" s="58" t="str">
        <f>IFERROR(__xludf.DUMMYFUNCTION("""COMPUTED_VALUE"""),"")</f>
        <v/>
      </c>
    </row>
    <row r="274">
      <c r="A274" s="18"/>
      <c r="B274" s="18"/>
      <c r="C274" s="18"/>
      <c r="D274" s="18"/>
      <c r="E274" s="18"/>
      <c r="F274" s="18"/>
      <c r="G274" s="18"/>
      <c r="H274" s="18"/>
      <c r="I274" s="18"/>
      <c r="J274" s="18"/>
      <c r="K274" s="18"/>
      <c r="L274" s="18"/>
      <c r="M274" s="58" t="str">
        <f>IFERROR(__xludf.DUMMYFUNCTION("""COMPUTED_VALUE"""),"")</f>
        <v/>
      </c>
      <c r="N274" s="58" t="str">
        <f>IFERROR(__xludf.DUMMYFUNCTION("""COMPUTED_VALUE"""),"")</f>
        <v/>
      </c>
      <c r="O274" s="58" t="str">
        <f>IFERROR(__xludf.DUMMYFUNCTION("""COMPUTED_VALUE"""),"")</f>
        <v/>
      </c>
    </row>
    <row r="275">
      <c r="A275" s="18"/>
      <c r="B275" s="18"/>
      <c r="C275" s="18"/>
      <c r="D275" s="18"/>
      <c r="E275" s="18"/>
      <c r="F275" s="18"/>
      <c r="G275" s="18"/>
      <c r="H275" s="18"/>
      <c r="I275" s="18"/>
      <c r="J275" s="18"/>
      <c r="K275" s="18"/>
      <c r="L275" s="18"/>
      <c r="M275" s="58" t="str">
        <f>IFERROR(__xludf.DUMMYFUNCTION("""COMPUTED_VALUE"""),"")</f>
        <v/>
      </c>
      <c r="N275" s="58" t="str">
        <f>IFERROR(__xludf.DUMMYFUNCTION("""COMPUTED_VALUE"""),"")</f>
        <v/>
      </c>
      <c r="O275" s="58" t="str">
        <f>IFERROR(__xludf.DUMMYFUNCTION("""COMPUTED_VALUE"""),"")</f>
        <v/>
      </c>
    </row>
    <row r="276">
      <c r="A276" s="18"/>
      <c r="B276" s="18"/>
      <c r="C276" s="18"/>
      <c r="D276" s="18"/>
      <c r="E276" s="18"/>
      <c r="F276" s="18"/>
      <c r="G276" s="18"/>
      <c r="H276" s="18"/>
      <c r="I276" s="18"/>
      <c r="J276" s="18"/>
      <c r="K276" s="18"/>
      <c r="L276" s="18"/>
      <c r="M276" s="58" t="str">
        <f>IFERROR(__xludf.DUMMYFUNCTION("""COMPUTED_VALUE"""),"")</f>
        <v/>
      </c>
      <c r="N276" s="58" t="str">
        <f>IFERROR(__xludf.DUMMYFUNCTION("""COMPUTED_VALUE"""),"")</f>
        <v/>
      </c>
      <c r="O276" s="58" t="str">
        <f>IFERROR(__xludf.DUMMYFUNCTION("""COMPUTED_VALUE"""),"")</f>
        <v/>
      </c>
    </row>
    <row r="277">
      <c r="A277" s="18"/>
      <c r="B277" s="18"/>
      <c r="C277" s="18"/>
      <c r="D277" s="18"/>
      <c r="E277" s="18"/>
      <c r="F277" s="18"/>
      <c r="G277" s="18"/>
      <c r="H277" s="18"/>
      <c r="I277" s="18"/>
      <c r="J277" s="18"/>
      <c r="K277" s="18"/>
      <c r="L277" s="18"/>
      <c r="M277" s="58" t="str">
        <f>IFERROR(__xludf.DUMMYFUNCTION("""COMPUTED_VALUE"""),"")</f>
        <v/>
      </c>
      <c r="N277" s="58" t="str">
        <f>IFERROR(__xludf.DUMMYFUNCTION("""COMPUTED_VALUE"""),"")</f>
        <v/>
      </c>
      <c r="O277" s="58" t="str">
        <f>IFERROR(__xludf.DUMMYFUNCTION("""COMPUTED_VALUE"""),"")</f>
        <v/>
      </c>
    </row>
    <row r="278">
      <c r="A278" s="18"/>
      <c r="B278" s="18"/>
      <c r="C278" s="18"/>
      <c r="D278" s="18"/>
      <c r="E278" s="18"/>
      <c r="F278" s="18"/>
      <c r="G278" s="18"/>
      <c r="H278" s="18"/>
      <c r="I278" s="18"/>
      <c r="J278" s="18"/>
      <c r="K278" s="18"/>
      <c r="L278" s="18"/>
      <c r="M278" s="58" t="str">
        <f>IFERROR(__xludf.DUMMYFUNCTION("""COMPUTED_VALUE"""),"")</f>
        <v/>
      </c>
      <c r="N278" s="58" t="str">
        <f>IFERROR(__xludf.DUMMYFUNCTION("""COMPUTED_VALUE"""),"")</f>
        <v/>
      </c>
      <c r="O278" s="58" t="str">
        <f>IFERROR(__xludf.DUMMYFUNCTION("""COMPUTED_VALUE"""),"")</f>
        <v/>
      </c>
    </row>
    <row r="279">
      <c r="A279" s="18"/>
      <c r="B279" s="18"/>
      <c r="C279" s="18"/>
      <c r="D279" s="18"/>
      <c r="E279" s="18"/>
      <c r="F279" s="18"/>
      <c r="G279" s="18"/>
      <c r="H279" s="18"/>
      <c r="I279" s="18"/>
      <c r="J279" s="18"/>
      <c r="K279" s="18"/>
      <c r="L279" s="18"/>
      <c r="M279" s="58" t="str">
        <f>IFERROR(__xludf.DUMMYFUNCTION("""COMPUTED_VALUE"""),"")</f>
        <v/>
      </c>
      <c r="N279" s="58" t="str">
        <f>IFERROR(__xludf.DUMMYFUNCTION("""COMPUTED_VALUE"""),"")</f>
        <v/>
      </c>
      <c r="O279" s="58" t="str">
        <f>IFERROR(__xludf.DUMMYFUNCTION("""COMPUTED_VALUE"""),"")</f>
        <v/>
      </c>
    </row>
    <row r="280">
      <c r="A280" s="18"/>
      <c r="B280" s="18"/>
      <c r="C280" s="18"/>
      <c r="D280" s="18"/>
      <c r="E280" s="18"/>
      <c r="F280" s="18"/>
      <c r="G280" s="18"/>
      <c r="H280" s="18"/>
      <c r="I280" s="18"/>
      <c r="J280" s="18"/>
      <c r="K280" s="18"/>
      <c r="L280" s="18"/>
      <c r="M280" s="58" t="str">
        <f>IFERROR(__xludf.DUMMYFUNCTION("""COMPUTED_VALUE"""),"")</f>
        <v/>
      </c>
      <c r="N280" s="58" t="str">
        <f>IFERROR(__xludf.DUMMYFUNCTION("""COMPUTED_VALUE"""),"")</f>
        <v/>
      </c>
      <c r="O280" s="58" t="str">
        <f>IFERROR(__xludf.DUMMYFUNCTION("""COMPUTED_VALUE"""),"")</f>
        <v/>
      </c>
    </row>
    <row r="281">
      <c r="A281" s="18"/>
      <c r="B281" s="18"/>
      <c r="C281" s="18"/>
      <c r="D281" s="18"/>
      <c r="E281" s="18"/>
      <c r="F281" s="18"/>
      <c r="G281" s="18"/>
      <c r="H281" s="18"/>
      <c r="I281" s="18"/>
      <c r="J281" s="18"/>
      <c r="K281" s="18"/>
      <c r="L281" s="18"/>
      <c r="M281" s="58" t="str">
        <f>IFERROR(__xludf.DUMMYFUNCTION("""COMPUTED_VALUE"""),"")</f>
        <v/>
      </c>
      <c r="N281" s="58" t="str">
        <f>IFERROR(__xludf.DUMMYFUNCTION("""COMPUTED_VALUE"""),"")</f>
        <v/>
      </c>
      <c r="O281" s="58" t="str">
        <f>IFERROR(__xludf.DUMMYFUNCTION("""COMPUTED_VALUE"""),"")</f>
        <v/>
      </c>
    </row>
    <row r="282">
      <c r="A282" s="18"/>
      <c r="B282" s="18"/>
      <c r="C282" s="18"/>
      <c r="D282" s="18"/>
      <c r="E282" s="18"/>
      <c r="F282" s="18"/>
      <c r="G282" s="18"/>
      <c r="H282" s="18"/>
      <c r="I282" s="18"/>
      <c r="J282" s="18"/>
      <c r="K282" s="18"/>
      <c r="L282" s="18"/>
      <c r="M282" s="58" t="str">
        <f>IFERROR(__xludf.DUMMYFUNCTION("""COMPUTED_VALUE"""),"")</f>
        <v/>
      </c>
      <c r="N282" s="58" t="str">
        <f>IFERROR(__xludf.DUMMYFUNCTION("""COMPUTED_VALUE"""),"")</f>
        <v/>
      </c>
      <c r="O282" s="58" t="str">
        <f>IFERROR(__xludf.DUMMYFUNCTION("""COMPUTED_VALUE"""),"")</f>
        <v/>
      </c>
    </row>
    <row r="283">
      <c r="A283" s="18"/>
      <c r="B283" s="18"/>
      <c r="C283" s="18"/>
      <c r="D283" s="18"/>
      <c r="E283" s="18"/>
      <c r="F283" s="18"/>
      <c r="G283" s="18"/>
      <c r="H283" s="18"/>
      <c r="I283" s="18"/>
      <c r="J283" s="18"/>
      <c r="K283" s="18"/>
      <c r="L283" s="18"/>
      <c r="M283" s="58" t="str">
        <f>IFERROR(__xludf.DUMMYFUNCTION("""COMPUTED_VALUE"""),"")</f>
        <v/>
      </c>
      <c r="N283" s="58" t="str">
        <f>IFERROR(__xludf.DUMMYFUNCTION("""COMPUTED_VALUE"""),"")</f>
        <v/>
      </c>
      <c r="O283" s="58" t="str">
        <f>IFERROR(__xludf.DUMMYFUNCTION("""COMPUTED_VALUE"""),"")</f>
        <v/>
      </c>
    </row>
    <row r="284">
      <c r="A284" s="18"/>
      <c r="B284" s="18"/>
      <c r="C284" s="18"/>
      <c r="D284" s="18"/>
      <c r="E284" s="18"/>
      <c r="F284" s="18"/>
      <c r="G284" s="18"/>
      <c r="H284" s="18"/>
      <c r="I284" s="18"/>
      <c r="J284" s="18"/>
      <c r="K284" s="18"/>
      <c r="L284" s="18"/>
      <c r="M284" s="58" t="str">
        <f>IFERROR(__xludf.DUMMYFUNCTION("""COMPUTED_VALUE"""),"")</f>
        <v/>
      </c>
      <c r="N284" s="58" t="str">
        <f>IFERROR(__xludf.DUMMYFUNCTION("""COMPUTED_VALUE"""),"")</f>
        <v/>
      </c>
      <c r="O284" s="58" t="str">
        <f>IFERROR(__xludf.DUMMYFUNCTION("""COMPUTED_VALUE"""),"")</f>
        <v/>
      </c>
    </row>
    <row r="285">
      <c r="A285" s="18"/>
      <c r="B285" s="18"/>
      <c r="C285" s="18"/>
      <c r="D285" s="18"/>
      <c r="E285" s="18"/>
      <c r="F285" s="18"/>
      <c r="G285" s="18"/>
      <c r="H285" s="18"/>
      <c r="I285" s="18"/>
      <c r="J285" s="18"/>
      <c r="K285" s="18"/>
      <c r="L285" s="18"/>
      <c r="M285" s="58" t="str">
        <f>IFERROR(__xludf.DUMMYFUNCTION("""COMPUTED_VALUE"""),"")</f>
        <v/>
      </c>
      <c r="N285" s="58" t="str">
        <f>IFERROR(__xludf.DUMMYFUNCTION("""COMPUTED_VALUE"""),"")</f>
        <v/>
      </c>
      <c r="O285" s="58" t="str">
        <f>IFERROR(__xludf.DUMMYFUNCTION("""COMPUTED_VALUE"""),"")</f>
        <v/>
      </c>
    </row>
    <row r="286">
      <c r="A286" s="18"/>
      <c r="B286" s="18"/>
      <c r="C286" s="18"/>
      <c r="D286" s="18"/>
      <c r="E286" s="18"/>
      <c r="F286" s="18"/>
      <c r="G286" s="18"/>
      <c r="H286" s="18"/>
      <c r="I286" s="18"/>
      <c r="J286" s="18"/>
      <c r="K286" s="18"/>
      <c r="L286" s="18"/>
      <c r="M286" s="58" t="str">
        <f>IFERROR(__xludf.DUMMYFUNCTION("""COMPUTED_VALUE"""),"")</f>
        <v/>
      </c>
      <c r="N286" s="58" t="str">
        <f>IFERROR(__xludf.DUMMYFUNCTION("""COMPUTED_VALUE"""),"")</f>
        <v/>
      </c>
      <c r="O286" s="58" t="str">
        <f>IFERROR(__xludf.DUMMYFUNCTION("""COMPUTED_VALUE"""),"")</f>
        <v/>
      </c>
    </row>
    <row r="287">
      <c r="A287" s="18"/>
      <c r="B287" s="18"/>
      <c r="C287" s="18"/>
      <c r="D287" s="18"/>
      <c r="E287" s="18"/>
      <c r="F287" s="18"/>
      <c r="G287" s="18"/>
      <c r="H287" s="18"/>
      <c r="I287" s="18"/>
      <c r="J287" s="18"/>
      <c r="K287" s="18"/>
      <c r="L287" s="18"/>
      <c r="M287" s="58" t="str">
        <f>IFERROR(__xludf.DUMMYFUNCTION("""COMPUTED_VALUE"""),"")</f>
        <v/>
      </c>
      <c r="N287" s="58" t="str">
        <f>IFERROR(__xludf.DUMMYFUNCTION("""COMPUTED_VALUE"""),"")</f>
        <v/>
      </c>
      <c r="O287" s="58" t="str">
        <f>IFERROR(__xludf.DUMMYFUNCTION("""COMPUTED_VALUE"""),"")</f>
        <v/>
      </c>
    </row>
    <row r="288">
      <c r="A288" s="18"/>
      <c r="B288" s="18"/>
      <c r="C288" s="18"/>
      <c r="D288" s="18"/>
      <c r="E288" s="18"/>
      <c r="F288" s="18"/>
      <c r="G288" s="18"/>
      <c r="H288" s="18"/>
      <c r="I288" s="18"/>
      <c r="J288" s="18"/>
      <c r="K288" s="18"/>
      <c r="L288" s="18"/>
      <c r="M288" s="58" t="str">
        <f>IFERROR(__xludf.DUMMYFUNCTION("""COMPUTED_VALUE"""),"")</f>
        <v/>
      </c>
      <c r="N288" s="58" t="str">
        <f>IFERROR(__xludf.DUMMYFUNCTION("""COMPUTED_VALUE"""),"")</f>
        <v/>
      </c>
      <c r="O288" s="58" t="str">
        <f>IFERROR(__xludf.DUMMYFUNCTION("""COMPUTED_VALUE"""),"")</f>
        <v/>
      </c>
    </row>
    <row r="289">
      <c r="A289" s="18"/>
      <c r="B289" s="18"/>
      <c r="C289" s="18"/>
      <c r="D289" s="18"/>
      <c r="E289" s="18"/>
      <c r="F289" s="18"/>
      <c r="G289" s="18"/>
      <c r="H289" s="18"/>
      <c r="I289" s="18"/>
      <c r="J289" s="18"/>
      <c r="K289" s="18"/>
      <c r="L289" s="18"/>
      <c r="M289" s="58" t="str">
        <f>IFERROR(__xludf.DUMMYFUNCTION("""COMPUTED_VALUE"""),"")</f>
        <v/>
      </c>
      <c r="N289" s="58" t="str">
        <f>IFERROR(__xludf.DUMMYFUNCTION("""COMPUTED_VALUE"""),"")</f>
        <v/>
      </c>
      <c r="O289" s="58" t="str">
        <f>IFERROR(__xludf.DUMMYFUNCTION("""COMPUTED_VALUE"""),"")</f>
        <v/>
      </c>
    </row>
    <row r="290">
      <c r="A290" s="18"/>
      <c r="B290" s="18"/>
      <c r="C290" s="18"/>
      <c r="D290" s="18"/>
      <c r="E290" s="18"/>
      <c r="F290" s="18"/>
      <c r="G290" s="18"/>
      <c r="H290" s="18"/>
      <c r="I290" s="18"/>
      <c r="J290" s="18"/>
      <c r="K290" s="18"/>
      <c r="L290" s="18"/>
      <c r="M290" s="58" t="str">
        <f>IFERROR(__xludf.DUMMYFUNCTION("""COMPUTED_VALUE"""),"")</f>
        <v/>
      </c>
      <c r="N290" s="58" t="str">
        <f>IFERROR(__xludf.DUMMYFUNCTION("""COMPUTED_VALUE"""),"")</f>
        <v/>
      </c>
      <c r="O290" s="58" t="str">
        <f>IFERROR(__xludf.DUMMYFUNCTION("""COMPUTED_VALUE"""),"")</f>
        <v/>
      </c>
    </row>
    <row r="291">
      <c r="A291" s="18"/>
      <c r="B291" s="18"/>
      <c r="C291" s="18"/>
      <c r="D291" s="18"/>
      <c r="E291" s="18"/>
      <c r="F291" s="18"/>
      <c r="G291" s="18"/>
      <c r="H291" s="18"/>
      <c r="I291" s="18"/>
      <c r="J291" s="18"/>
      <c r="K291" s="18"/>
      <c r="L291" s="18"/>
      <c r="M291" s="58" t="str">
        <f>IFERROR(__xludf.DUMMYFUNCTION("""COMPUTED_VALUE"""),"")</f>
        <v/>
      </c>
      <c r="N291" s="58" t="str">
        <f>IFERROR(__xludf.DUMMYFUNCTION("""COMPUTED_VALUE"""),"")</f>
        <v/>
      </c>
      <c r="O291" s="58" t="str">
        <f>IFERROR(__xludf.DUMMYFUNCTION("""COMPUTED_VALUE"""),"")</f>
        <v/>
      </c>
    </row>
    <row r="292">
      <c r="A292" s="18"/>
      <c r="B292" s="18"/>
      <c r="C292" s="18"/>
      <c r="D292" s="18"/>
      <c r="E292" s="18"/>
      <c r="F292" s="18"/>
      <c r="G292" s="18"/>
      <c r="H292" s="18"/>
      <c r="I292" s="18"/>
      <c r="J292" s="18"/>
      <c r="K292" s="18"/>
      <c r="L292" s="18"/>
      <c r="M292" s="58" t="str">
        <f>IFERROR(__xludf.DUMMYFUNCTION("""COMPUTED_VALUE"""),"")</f>
        <v/>
      </c>
      <c r="N292" s="58" t="str">
        <f>IFERROR(__xludf.DUMMYFUNCTION("""COMPUTED_VALUE"""),"")</f>
        <v/>
      </c>
      <c r="O292" s="58" t="str">
        <f>IFERROR(__xludf.DUMMYFUNCTION("""COMPUTED_VALUE"""),"")</f>
        <v/>
      </c>
    </row>
    <row r="293">
      <c r="A293" s="18"/>
      <c r="B293" s="18"/>
      <c r="C293" s="18"/>
      <c r="D293" s="18"/>
      <c r="E293" s="18"/>
      <c r="F293" s="18"/>
      <c r="G293" s="18"/>
      <c r="H293" s="18"/>
      <c r="I293" s="18"/>
      <c r="J293" s="18"/>
      <c r="K293" s="18"/>
      <c r="L293" s="18"/>
      <c r="M293" s="58" t="str">
        <f>IFERROR(__xludf.DUMMYFUNCTION("""COMPUTED_VALUE"""),"")</f>
        <v/>
      </c>
      <c r="N293" s="58" t="str">
        <f>IFERROR(__xludf.DUMMYFUNCTION("""COMPUTED_VALUE"""),"")</f>
        <v/>
      </c>
      <c r="O293" s="58" t="str">
        <f>IFERROR(__xludf.DUMMYFUNCTION("""COMPUTED_VALUE"""),"")</f>
        <v/>
      </c>
    </row>
    <row r="294">
      <c r="A294" s="18"/>
      <c r="B294" s="18"/>
      <c r="C294" s="18"/>
      <c r="D294" s="18"/>
      <c r="E294" s="18"/>
      <c r="F294" s="18"/>
      <c r="G294" s="18"/>
      <c r="H294" s="18"/>
      <c r="I294" s="18"/>
      <c r="J294" s="18"/>
      <c r="K294" s="18"/>
      <c r="L294" s="18"/>
      <c r="M294" s="58" t="str">
        <f>IFERROR(__xludf.DUMMYFUNCTION("""COMPUTED_VALUE"""),"")</f>
        <v/>
      </c>
      <c r="N294" s="58" t="str">
        <f>IFERROR(__xludf.DUMMYFUNCTION("""COMPUTED_VALUE"""),"")</f>
        <v/>
      </c>
      <c r="O294" s="58" t="str">
        <f>IFERROR(__xludf.DUMMYFUNCTION("""COMPUTED_VALUE"""),"")</f>
        <v/>
      </c>
    </row>
    <row r="295">
      <c r="A295" s="18"/>
      <c r="B295" s="18"/>
      <c r="C295" s="18"/>
      <c r="D295" s="18"/>
      <c r="E295" s="18"/>
      <c r="F295" s="18"/>
      <c r="G295" s="18"/>
      <c r="H295" s="18"/>
      <c r="I295" s="18"/>
      <c r="J295" s="18"/>
      <c r="K295" s="18"/>
      <c r="L295" s="18"/>
      <c r="M295" s="58" t="str">
        <f>IFERROR(__xludf.DUMMYFUNCTION("""COMPUTED_VALUE"""),"")</f>
        <v/>
      </c>
      <c r="N295" s="58" t="str">
        <f>IFERROR(__xludf.DUMMYFUNCTION("""COMPUTED_VALUE"""),"")</f>
        <v/>
      </c>
      <c r="O295" s="58" t="str">
        <f>IFERROR(__xludf.DUMMYFUNCTION("""COMPUTED_VALUE"""),"")</f>
        <v/>
      </c>
    </row>
    <row r="296">
      <c r="A296" s="18"/>
      <c r="B296" s="18"/>
      <c r="C296" s="18"/>
      <c r="D296" s="18"/>
      <c r="E296" s="18"/>
      <c r="F296" s="18"/>
      <c r="G296" s="18"/>
      <c r="H296" s="18"/>
      <c r="I296" s="18"/>
      <c r="J296" s="18"/>
      <c r="K296" s="18"/>
      <c r="L296" s="18"/>
      <c r="M296" s="58" t="str">
        <f>IFERROR(__xludf.DUMMYFUNCTION("""COMPUTED_VALUE"""),"")</f>
        <v/>
      </c>
      <c r="N296" s="58" t="str">
        <f>IFERROR(__xludf.DUMMYFUNCTION("""COMPUTED_VALUE"""),"")</f>
        <v/>
      </c>
      <c r="O296" s="58" t="str">
        <f>IFERROR(__xludf.DUMMYFUNCTION("""COMPUTED_VALUE"""),"")</f>
        <v/>
      </c>
    </row>
    <row r="297">
      <c r="A297" s="18"/>
      <c r="B297" s="18"/>
      <c r="C297" s="18"/>
      <c r="D297" s="18"/>
      <c r="E297" s="18"/>
      <c r="F297" s="18"/>
      <c r="G297" s="18"/>
      <c r="H297" s="18"/>
      <c r="I297" s="18"/>
      <c r="J297" s="18"/>
      <c r="K297" s="18"/>
      <c r="L297" s="18"/>
      <c r="M297" s="58" t="str">
        <f>IFERROR(__xludf.DUMMYFUNCTION("""COMPUTED_VALUE"""),"")</f>
        <v/>
      </c>
      <c r="N297" s="58" t="str">
        <f>IFERROR(__xludf.DUMMYFUNCTION("""COMPUTED_VALUE"""),"")</f>
        <v/>
      </c>
      <c r="O297" s="58" t="str">
        <f>IFERROR(__xludf.DUMMYFUNCTION("""COMPUTED_VALUE"""),"")</f>
        <v/>
      </c>
    </row>
    <row r="298">
      <c r="A298" s="18"/>
      <c r="B298" s="18"/>
      <c r="C298" s="18"/>
      <c r="D298" s="18"/>
      <c r="E298" s="18"/>
      <c r="F298" s="18"/>
      <c r="G298" s="18"/>
      <c r="H298" s="18"/>
      <c r="I298" s="18"/>
      <c r="J298" s="18"/>
      <c r="K298" s="18"/>
      <c r="L298" s="18"/>
      <c r="M298" s="58" t="str">
        <f>IFERROR(__xludf.DUMMYFUNCTION("""COMPUTED_VALUE"""),"")</f>
        <v/>
      </c>
      <c r="N298" s="58" t="str">
        <f>IFERROR(__xludf.DUMMYFUNCTION("""COMPUTED_VALUE"""),"")</f>
        <v/>
      </c>
      <c r="O298" s="58" t="str">
        <f>IFERROR(__xludf.DUMMYFUNCTION("""COMPUTED_VALUE"""),"")</f>
        <v/>
      </c>
    </row>
    <row r="299">
      <c r="A299" s="18"/>
      <c r="B299" s="18"/>
      <c r="C299" s="18"/>
      <c r="D299" s="18"/>
      <c r="E299" s="18"/>
      <c r="F299" s="18"/>
      <c r="G299" s="18"/>
      <c r="H299" s="18"/>
      <c r="I299" s="18"/>
      <c r="J299" s="18"/>
      <c r="K299" s="18"/>
      <c r="L299" s="18"/>
      <c r="M299" s="58" t="str">
        <f>IFERROR(__xludf.DUMMYFUNCTION("""COMPUTED_VALUE"""),"")</f>
        <v/>
      </c>
      <c r="N299" s="58" t="str">
        <f>IFERROR(__xludf.DUMMYFUNCTION("""COMPUTED_VALUE"""),"")</f>
        <v/>
      </c>
      <c r="O299" s="58" t="str">
        <f>IFERROR(__xludf.DUMMYFUNCTION("""COMPUTED_VALUE"""),"")</f>
        <v/>
      </c>
    </row>
    <row r="300">
      <c r="A300" s="18"/>
      <c r="B300" s="18"/>
      <c r="C300" s="18"/>
      <c r="D300" s="18"/>
      <c r="E300" s="18"/>
      <c r="F300" s="18"/>
      <c r="G300" s="18"/>
      <c r="H300" s="18"/>
      <c r="I300" s="18"/>
      <c r="J300" s="18"/>
      <c r="K300" s="18"/>
      <c r="L300" s="18"/>
      <c r="M300" s="58" t="str">
        <f>IFERROR(__xludf.DUMMYFUNCTION("""COMPUTED_VALUE"""),"")</f>
        <v/>
      </c>
      <c r="N300" s="58" t="str">
        <f>IFERROR(__xludf.DUMMYFUNCTION("""COMPUTED_VALUE"""),"")</f>
        <v/>
      </c>
      <c r="O300" s="58" t="str">
        <f>IFERROR(__xludf.DUMMYFUNCTION("""COMPUTED_VALUE"""),"")</f>
        <v/>
      </c>
    </row>
    <row r="301">
      <c r="A301" s="18"/>
      <c r="B301" s="18"/>
      <c r="C301" s="18"/>
      <c r="D301" s="18"/>
      <c r="E301" s="18"/>
      <c r="F301" s="18"/>
      <c r="G301" s="18"/>
      <c r="H301" s="18"/>
      <c r="I301" s="18"/>
      <c r="J301" s="18"/>
      <c r="K301" s="18"/>
      <c r="L301" s="18"/>
      <c r="M301" s="58" t="str">
        <f>IFERROR(__xludf.DUMMYFUNCTION("""COMPUTED_VALUE"""),"")</f>
        <v/>
      </c>
      <c r="N301" s="58" t="str">
        <f>IFERROR(__xludf.DUMMYFUNCTION("""COMPUTED_VALUE"""),"")</f>
        <v/>
      </c>
      <c r="O301" s="58" t="str">
        <f>IFERROR(__xludf.DUMMYFUNCTION("""COMPUTED_VALUE"""),"")</f>
        <v/>
      </c>
    </row>
    <row r="302">
      <c r="A302" s="18"/>
      <c r="B302" s="18"/>
      <c r="C302" s="18"/>
      <c r="D302" s="18"/>
      <c r="E302" s="18"/>
      <c r="F302" s="18"/>
      <c r="G302" s="18"/>
      <c r="H302" s="18"/>
      <c r="I302" s="18"/>
      <c r="J302" s="18"/>
      <c r="K302" s="18"/>
      <c r="L302" s="18"/>
      <c r="M302" s="58" t="str">
        <f>IFERROR(__xludf.DUMMYFUNCTION("""COMPUTED_VALUE"""),"")</f>
        <v/>
      </c>
      <c r="N302" s="58" t="str">
        <f>IFERROR(__xludf.DUMMYFUNCTION("""COMPUTED_VALUE"""),"")</f>
        <v/>
      </c>
      <c r="O302" s="58" t="str">
        <f>IFERROR(__xludf.DUMMYFUNCTION("""COMPUTED_VALUE"""),"")</f>
        <v/>
      </c>
    </row>
    <row r="303">
      <c r="A303" s="18"/>
      <c r="B303" s="18"/>
      <c r="C303" s="18"/>
      <c r="D303" s="18"/>
      <c r="E303" s="18"/>
      <c r="F303" s="18"/>
      <c r="G303" s="18"/>
      <c r="H303" s="18"/>
      <c r="I303" s="18"/>
      <c r="J303" s="18"/>
      <c r="K303" s="18"/>
      <c r="L303" s="18"/>
      <c r="M303" s="58" t="str">
        <f>IFERROR(__xludf.DUMMYFUNCTION("""COMPUTED_VALUE"""),"")</f>
        <v/>
      </c>
      <c r="N303" s="58" t="str">
        <f>IFERROR(__xludf.DUMMYFUNCTION("""COMPUTED_VALUE"""),"")</f>
        <v/>
      </c>
      <c r="O303" s="58" t="str">
        <f>IFERROR(__xludf.DUMMYFUNCTION("""COMPUTED_VALUE"""),"")</f>
        <v/>
      </c>
    </row>
    <row r="304">
      <c r="A304" s="18"/>
      <c r="B304" s="18"/>
      <c r="C304" s="18"/>
      <c r="D304" s="18"/>
      <c r="E304" s="18"/>
      <c r="F304" s="18"/>
      <c r="G304" s="18"/>
      <c r="H304" s="18"/>
      <c r="I304" s="18"/>
      <c r="J304" s="18"/>
      <c r="K304" s="18"/>
      <c r="L304" s="18"/>
      <c r="M304" s="58" t="str">
        <f>IFERROR(__xludf.DUMMYFUNCTION("""COMPUTED_VALUE"""),"")</f>
        <v/>
      </c>
      <c r="N304" s="58" t="str">
        <f>IFERROR(__xludf.DUMMYFUNCTION("""COMPUTED_VALUE"""),"")</f>
        <v/>
      </c>
      <c r="O304" s="58" t="str">
        <f>IFERROR(__xludf.DUMMYFUNCTION("""COMPUTED_VALUE"""),"")</f>
        <v/>
      </c>
    </row>
    <row r="305">
      <c r="A305" s="18"/>
      <c r="B305" s="18"/>
      <c r="C305" s="18"/>
      <c r="D305" s="18"/>
      <c r="E305" s="18"/>
      <c r="F305" s="18"/>
      <c r="G305" s="18"/>
      <c r="H305" s="18"/>
      <c r="I305" s="18"/>
      <c r="J305" s="18"/>
      <c r="K305" s="18"/>
      <c r="L305" s="18"/>
      <c r="M305" s="58" t="str">
        <f>IFERROR(__xludf.DUMMYFUNCTION("""COMPUTED_VALUE"""),"")</f>
        <v/>
      </c>
      <c r="N305" s="58" t="str">
        <f>IFERROR(__xludf.DUMMYFUNCTION("""COMPUTED_VALUE"""),"")</f>
        <v/>
      </c>
      <c r="O305" s="58" t="str">
        <f>IFERROR(__xludf.DUMMYFUNCTION("""COMPUTED_VALUE"""),"")</f>
        <v/>
      </c>
    </row>
    <row r="306">
      <c r="A306" s="18"/>
      <c r="B306" s="18"/>
      <c r="C306" s="18"/>
      <c r="D306" s="18"/>
      <c r="E306" s="18"/>
      <c r="F306" s="18"/>
      <c r="G306" s="18"/>
      <c r="H306" s="18"/>
      <c r="I306" s="18"/>
      <c r="J306" s="18"/>
      <c r="K306" s="18"/>
      <c r="L306" s="18"/>
      <c r="M306" s="58" t="str">
        <f>IFERROR(__xludf.DUMMYFUNCTION("""COMPUTED_VALUE"""),"")</f>
        <v/>
      </c>
      <c r="N306" s="58" t="str">
        <f>IFERROR(__xludf.DUMMYFUNCTION("""COMPUTED_VALUE"""),"")</f>
        <v/>
      </c>
      <c r="O306" s="58" t="str">
        <f>IFERROR(__xludf.DUMMYFUNCTION("""COMPUTED_VALUE"""),"")</f>
        <v/>
      </c>
    </row>
    <row r="307">
      <c r="A307" s="18"/>
      <c r="B307" s="18"/>
      <c r="C307" s="18"/>
      <c r="D307" s="18"/>
      <c r="E307" s="18"/>
      <c r="F307" s="18"/>
      <c r="G307" s="18"/>
      <c r="H307" s="18"/>
      <c r="I307" s="18"/>
      <c r="J307" s="18"/>
      <c r="K307" s="18"/>
      <c r="L307" s="18"/>
      <c r="M307" s="58" t="str">
        <f>IFERROR(__xludf.DUMMYFUNCTION("""COMPUTED_VALUE"""),"")</f>
        <v/>
      </c>
      <c r="N307" s="58" t="str">
        <f>IFERROR(__xludf.DUMMYFUNCTION("""COMPUTED_VALUE"""),"")</f>
        <v/>
      </c>
      <c r="O307" s="58" t="str">
        <f>IFERROR(__xludf.DUMMYFUNCTION("""COMPUTED_VALUE"""),"")</f>
        <v/>
      </c>
    </row>
    <row r="308">
      <c r="A308" s="18"/>
      <c r="B308" s="18"/>
      <c r="C308" s="18"/>
      <c r="D308" s="18"/>
      <c r="E308" s="18"/>
      <c r="F308" s="18"/>
      <c r="G308" s="18"/>
      <c r="H308" s="18"/>
      <c r="I308" s="18"/>
      <c r="J308" s="18"/>
      <c r="K308" s="18"/>
      <c r="L308" s="18"/>
      <c r="M308" s="58" t="str">
        <f>IFERROR(__xludf.DUMMYFUNCTION("""COMPUTED_VALUE"""),"")</f>
        <v/>
      </c>
      <c r="N308" s="58" t="str">
        <f>IFERROR(__xludf.DUMMYFUNCTION("""COMPUTED_VALUE"""),"")</f>
        <v/>
      </c>
      <c r="O308" s="58" t="str">
        <f>IFERROR(__xludf.DUMMYFUNCTION("""COMPUTED_VALUE"""),"")</f>
        <v/>
      </c>
    </row>
    <row r="309">
      <c r="A309" s="18"/>
      <c r="B309" s="18"/>
      <c r="C309" s="18"/>
      <c r="D309" s="18"/>
      <c r="E309" s="18"/>
      <c r="F309" s="18"/>
      <c r="G309" s="18"/>
      <c r="H309" s="18"/>
      <c r="I309" s="18"/>
      <c r="J309" s="18"/>
      <c r="K309" s="18"/>
      <c r="L309" s="18"/>
      <c r="M309" s="58" t="str">
        <f>IFERROR(__xludf.DUMMYFUNCTION("""COMPUTED_VALUE"""),"")</f>
        <v/>
      </c>
      <c r="N309" s="58" t="str">
        <f>IFERROR(__xludf.DUMMYFUNCTION("""COMPUTED_VALUE"""),"")</f>
        <v/>
      </c>
      <c r="O309" s="58" t="str">
        <f>IFERROR(__xludf.DUMMYFUNCTION("""COMPUTED_VALUE"""),"")</f>
        <v/>
      </c>
    </row>
    <row r="310">
      <c r="A310" s="18"/>
      <c r="B310" s="18"/>
      <c r="C310" s="18"/>
      <c r="D310" s="18"/>
      <c r="E310" s="18"/>
      <c r="F310" s="18"/>
      <c r="G310" s="18"/>
      <c r="H310" s="18"/>
      <c r="I310" s="18"/>
      <c r="J310" s="18"/>
      <c r="K310" s="18"/>
      <c r="L310" s="18"/>
      <c r="M310" s="58" t="str">
        <f>IFERROR(__xludf.DUMMYFUNCTION("""COMPUTED_VALUE"""),"")</f>
        <v/>
      </c>
      <c r="N310" s="58" t="str">
        <f>IFERROR(__xludf.DUMMYFUNCTION("""COMPUTED_VALUE"""),"")</f>
        <v/>
      </c>
      <c r="O310" s="58" t="str">
        <f>IFERROR(__xludf.DUMMYFUNCTION("""COMPUTED_VALUE"""),"")</f>
        <v/>
      </c>
    </row>
    <row r="311">
      <c r="A311" s="18"/>
      <c r="B311" s="18"/>
      <c r="C311" s="18"/>
      <c r="D311" s="18"/>
      <c r="E311" s="18"/>
      <c r="F311" s="18"/>
      <c r="G311" s="18"/>
      <c r="H311" s="18"/>
      <c r="I311" s="18"/>
      <c r="J311" s="18"/>
      <c r="K311" s="18"/>
      <c r="L311" s="18"/>
      <c r="M311" s="58" t="str">
        <f>IFERROR(__xludf.DUMMYFUNCTION("""COMPUTED_VALUE"""),"")</f>
        <v/>
      </c>
      <c r="N311" s="58" t="str">
        <f>IFERROR(__xludf.DUMMYFUNCTION("""COMPUTED_VALUE"""),"")</f>
        <v/>
      </c>
      <c r="O311" s="58" t="str">
        <f>IFERROR(__xludf.DUMMYFUNCTION("""COMPUTED_VALUE"""),"")</f>
        <v/>
      </c>
    </row>
    <row r="312">
      <c r="A312" s="18"/>
      <c r="B312" s="18"/>
      <c r="C312" s="18"/>
      <c r="D312" s="18"/>
      <c r="E312" s="18"/>
      <c r="F312" s="18"/>
      <c r="G312" s="18"/>
      <c r="H312" s="18"/>
      <c r="I312" s="18"/>
      <c r="J312" s="18"/>
      <c r="K312" s="18"/>
      <c r="L312" s="18"/>
      <c r="M312" s="58" t="str">
        <f>IFERROR(__xludf.DUMMYFUNCTION("""COMPUTED_VALUE"""),"")</f>
        <v/>
      </c>
      <c r="N312" s="58" t="str">
        <f>IFERROR(__xludf.DUMMYFUNCTION("""COMPUTED_VALUE"""),"")</f>
        <v/>
      </c>
      <c r="O312" s="58" t="str">
        <f>IFERROR(__xludf.DUMMYFUNCTION("""COMPUTED_VALUE"""),"")</f>
        <v/>
      </c>
    </row>
    <row r="313">
      <c r="A313" s="18"/>
      <c r="B313" s="18"/>
      <c r="C313" s="18"/>
      <c r="D313" s="18"/>
      <c r="E313" s="18"/>
      <c r="F313" s="18"/>
      <c r="G313" s="18"/>
      <c r="H313" s="18"/>
      <c r="I313" s="18"/>
      <c r="J313" s="18"/>
      <c r="K313" s="18"/>
      <c r="L313" s="18"/>
      <c r="M313" s="58" t="str">
        <f>IFERROR(__xludf.DUMMYFUNCTION("""COMPUTED_VALUE"""),"")</f>
        <v/>
      </c>
      <c r="N313" s="58" t="str">
        <f>IFERROR(__xludf.DUMMYFUNCTION("""COMPUTED_VALUE"""),"")</f>
        <v/>
      </c>
      <c r="O313" s="58" t="str">
        <f>IFERROR(__xludf.DUMMYFUNCTION("""COMPUTED_VALUE"""),"")</f>
        <v/>
      </c>
    </row>
    <row r="314">
      <c r="A314" s="18"/>
      <c r="B314" s="18"/>
      <c r="C314" s="18"/>
      <c r="D314" s="18"/>
      <c r="E314" s="18"/>
      <c r="F314" s="18"/>
      <c r="G314" s="18"/>
      <c r="H314" s="18"/>
      <c r="I314" s="18"/>
      <c r="J314" s="18"/>
      <c r="K314" s="18"/>
      <c r="L314" s="18"/>
      <c r="M314" s="58" t="str">
        <f>IFERROR(__xludf.DUMMYFUNCTION("""COMPUTED_VALUE"""),"")</f>
        <v/>
      </c>
      <c r="N314" s="58" t="str">
        <f>IFERROR(__xludf.DUMMYFUNCTION("""COMPUTED_VALUE"""),"")</f>
        <v/>
      </c>
      <c r="O314" s="58" t="str">
        <f>IFERROR(__xludf.DUMMYFUNCTION("""COMPUTED_VALUE"""),"")</f>
        <v/>
      </c>
    </row>
    <row r="315">
      <c r="A315" s="18"/>
      <c r="B315" s="18"/>
      <c r="C315" s="18"/>
      <c r="D315" s="18"/>
      <c r="E315" s="18"/>
      <c r="F315" s="18"/>
      <c r="G315" s="18"/>
      <c r="H315" s="18"/>
      <c r="I315" s="18"/>
      <c r="J315" s="18"/>
      <c r="K315" s="18"/>
      <c r="L315" s="18"/>
      <c r="M315" s="58" t="str">
        <f>IFERROR(__xludf.DUMMYFUNCTION("""COMPUTED_VALUE"""),"")</f>
        <v/>
      </c>
      <c r="N315" s="58" t="str">
        <f>IFERROR(__xludf.DUMMYFUNCTION("""COMPUTED_VALUE"""),"")</f>
        <v/>
      </c>
      <c r="O315" s="58" t="str">
        <f>IFERROR(__xludf.DUMMYFUNCTION("""COMPUTED_VALUE"""),"")</f>
        <v/>
      </c>
    </row>
    <row r="316">
      <c r="A316" s="18"/>
      <c r="B316" s="18"/>
      <c r="C316" s="18"/>
      <c r="D316" s="18"/>
      <c r="E316" s="18"/>
      <c r="F316" s="18"/>
      <c r="G316" s="18"/>
      <c r="H316" s="18"/>
      <c r="I316" s="18"/>
      <c r="J316" s="18"/>
      <c r="K316" s="18"/>
      <c r="L316" s="18"/>
      <c r="M316" s="58" t="str">
        <f>IFERROR(__xludf.DUMMYFUNCTION("""COMPUTED_VALUE"""),"")</f>
        <v/>
      </c>
      <c r="N316" s="58" t="str">
        <f>IFERROR(__xludf.DUMMYFUNCTION("""COMPUTED_VALUE"""),"")</f>
        <v/>
      </c>
      <c r="O316" s="58" t="str">
        <f>IFERROR(__xludf.DUMMYFUNCTION("""COMPUTED_VALUE"""),"")</f>
        <v/>
      </c>
    </row>
    <row r="317">
      <c r="A317" s="18"/>
      <c r="B317" s="18"/>
      <c r="C317" s="18"/>
      <c r="D317" s="18"/>
      <c r="E317" s="18"/>
      <c r="F317" s="18"/>
      <c r="G317" s="18"/>
      <c r="H317" s="18"/>
      <c r="I317" s="18"/>
      <c r="J317" s="18"/>
      <c r="K317" s="18"/>
      <c r="L317" s="18"/>
      <c r="M317" s="58" t="str">
        <f>IFERROR(__xludf.DUMMYFUNCTION("""COMPUTED_VALUE"""),"")</f>
        <v/>
      </c>
      <c r="N317" s="58" t="str">
        <f>IFERROR(__xludf.DUMMYFUNCTION("""COMPUTED_VALUE"""),"")</f>
        <v/>
      </c>
      <c r="O317" s="58" t="str">
        <f>IFERROR(__xludf.DUMMYFUNCTION("""COMPUTED_VALUE"""),"")</f>
        <v/>
      </c>
    </row>
    <row r="318">
      <c r="A318" s="18"/>
      <c r="B318" s="18"/>
      <c r="C318" s="18"/>
      <c r="D318" s="18"/>
      <c r="E318" s="18"/>
      <c r="F318" s="18"/>
      <c r="G318" s="18"/>
      <c r="H318" s="18"/>
      <c r="I318" s="18"/>
      <c r="J318" s="18"/>
      <c r="K318" s="18"/>
      <c r="L318" s="18"/>
      <c r="M318" s="58" t="str">
        <f>IFERROR(__xludf.DUMMYFUNCTION("""COMPUTED_VALUE"""),"")</f>
        <v/>
      </c>
      <c r="N318" s="58" t="str">
        <f>IFERROR(__xludf.DUMMYFUNCTION("""COMPUTED_VALUE"""),"")</f>
        <v/>
      </c>
      <c r="O318" s="58" t="str">
        <f>IFERROR(__xludf.DUMMYFUNCTION("""COMPUTED_VALUE"""),"")</f>
        <v/>
      </c>
    </row>
    <row r="319">
      <c r="A319" s="18"/>
      <c r="B319" s="18"/>
      <c r="C319" s="18"/>
      <c r="D319" s="18"/>
      <c r="E319" s="18"/>
      <c r="F319" s="18"/>
      <c r="G319" s="18"/>
      <c r="H319" s="18"/>
      <c r="I319" s="18"/>
      <c r="J319" s="18"/>
      <c r="K319" s="18"/>
      <c r="L319" s="18"/>
      <c r="M319" s="58" t="str">
        <f>IFERROR(__xludf.DUMMYFUNCTION("""COMPUTED_VALUE"""),"")</f>
        <v/>
      </c>
      <c r="N319" s="58" t="str">
        <f>IFERROR(__xludf.DUMMYFUNCTION("""COMPUTED_VALUE"""),"")</f>
        <v/>
      </c>
      <c r="O319" s="58" t="str">
        <f>IFERROR(__xludf.DUMMYFUNCTION("""COMPUTED_VALUE"""),"")</f>
        <v/>
      </c>
    </row>
    <row r="320">
      <c r="A320" s="18"/>
      <c r="B320" s="18"/>
      <c r="C320" s="18"/>
      <c r="D320" s="18"/>
      <c r="E320" s="18"/>
      <c r="F320" s="18"/>
      <c r="G320" s="18"/>
      <c r="H320" s="18"/>
      <c r="I320" s="18"/>
      <c r="J320" s="18"/>
      <c r="K320" s="18"/>
      <c r="L320" s="18"/>
      <c r="M320" s="58" t="str">
        <f>IFERROR(__xludf.DUMMYFUNCTION("""COMPUTED_VALUE"""),"")</f>
        <v/>
      </c>
      <c r="N320" s="58" t="str">
        <f>IFERROR(__xludf.DUMMYFUNCTION("""COMPUTED_VALUE"""),"")</f>
        <v/>
      </c>
      <c r="O320" s="58" t="str">
        <f>IFERROR(__xludf.DUMMYFUNCTION("""COMPUTED_VALUE"""),"")</f>
        <v/>
      </c>
    </row>
    <row r="321">
      <c r="A321" s="18"/>
      <c r="B321" s="18"/>
      <c r="C321" s="18"/>
      <c r="D321" s="18"/>
      <c r="E321" s="18"/>
      <c r="F321" s="18"/>
      <c r="G321" s="18"/>
      <c r="H321" s="18"/>
      <c r="I321" s="18"/>
      <c r="J321" s="18"/>
      <c r="K321" s="18"/>
      <c r="L321" s="18"/>
      <c r="M321" s="58" t="str">
        <f>IFERROR(__xludf.DUMMYFUNCTION("""COMPUTED_VALUE"""),"")</f>
        <v/>
      </c>
      <c r="N321" s="58" t="str">
        <f>IFERROR(__xludf.DUMMYFUNCTION("""COMPUTED_VALUE"""),"")</f>
        <v/>
      </c>
      <c r="O321" s="58" t="str">
        <f>IFERROR(__xludf.DUMMYFUNCTION("""COMPUTED_VALUE"""),"")</f>
        <v/>
      </c>
    </row>
    <row r="322">
      <c r="A322" s="18"/>
      <c r="B322" s="18"/>
      <c r="C322" s="18"/>
      <c r="D322" s="18"/>
      <c r="E322" s="18"/>
      <c r="F322" s="18"/>
      <c r="G322" s="18"/>
      <c r="H322" s="18"/>
      <c r="I322" s="18"/>
      <c r="J322" s="18"/>
      <c r="K322" s="18"/>
      <c r="L322" s="18"/>
      <c r="M322" s="58" t="str">
        <f>IFERROR(__xludf.DUMMYFUNCTION("""COMPUTED_VALUE"""),"")</f>
        <v/>
      </c>
      <c r="N322" s="58" t="str">
        <f>IFERROR(__xludf.DUMMYFUNCTION("""COMPUTED_VALUE"""),"")</f>
        <v/>
      </c>
      <c r="O322" s="58" t="str">
        <f>IFERROR(__xludf.DUMMYFUNCTION("""COMPUTED_VALUE"""),"")</f>
        <v/>
      </c>
    </row>
    <row r="323">
      <c r="A323" s="18"/>
      <c r="B323" s="18"/>
      <c r="C323" s="18"/>
      <c r="D323" s="18"/>
      <c r="E323" s="18"/>
      <c r="F323" s="18"/>
      <c r="G323" s="18"/>
      <c r="H323" s="18"/>
      <c r="I323" s="18"/>
      <c r="J323" s="18"/>
      <c r="K323" s="18"/>
      <c r="L323" s="18"/>
      <c r="M323" s="58" t="str">
        <f>IFERROR(__xludf.DUMMYFUNCTION("""COMPUTED_VALUE"""),"")</f>
        <v/>
      </c>
      <c r="N323" s="58" t="str">
        <f>IFERROR(__xludf.DUMMYFUNCTION("""COMPUTED_VALUE"""),"")</f>
        <v/>
      </c>
      <c r="O323" s="58" t="str">
        <f>IFERROR(__xludf.DUMMYFUNCTION("""COMPUTED_VALUE"""),"")</f>
        <v/>
      </c>
    </row>
    <row r="324">
      <c r="A324" s="18"/>
      <c r="B324" s="18"/>
      <c r="C324" s="18"/>
      <c r="D324" s="18"/>
      <c r="E324" s="18"/>
      <c r="F324" s="18"/>
      <c r="G324" s="18"/>
      <c r="H324" s="18"/>
      <c r="I324" s="18"/>
      <c r="J324" s="18"/>
      <c r="K324" s="18"/>
      <c r="L324" s="18"/>
      <c r="M324" s="58" t="str">
        <f>IFERROR(__xludf.DUMMYFUNCTION("""COMPUTED_VALUE"""),"")</f>
        <v/>
      </c>
      <c r="N324" s="58" t="str">
        <f>IFERROR(__xludf.DUMMYFUNCTION("""COMPUTED_VALUE"""),"")</f>
        <v/>
      </c>
      <c r="O324" s="58" t="str">
        <f>IFERROR(__xludf.DUMMYFUNCTION("""COMPUTED_VALUE"""),"")</f>
        <v/>
      </c>
    </row>
    <row r="325">
      <c r="A325" s="18"/>
      <c r="B325" s="18"/>
      <c r="C325" s="18"/>
      <c r="D325" s="18"/>
      <c r="E325" s="18"/>
      <c r="F325" s="18"/>
      <c r="G325" s="18"/>
      <c r="H325" s="18"/>
      <c r="I325" s="18"/>
      <c r="J325" s="18"/>
      <c r="K325" s="18"/>
      <c r="L325" s="18"/>
      <c r="M325" s="58" t="str">
        <f>IFERROR(__xludf.DUMMYFUNCTION("""COMPUTED_VALUE"""),"")</f>
        <v/>
      </c>
      <c r="N325" s="58" t="str">
        <f>IFERROR(__xludf.DUMMYFUNCTION("""COMPUTED_VALUE"""),"")</f>
        <v/>
      </c>
      <c r="O325" s="58" t="str">
        <f>IFERROR(__xludf.DUMMYFUNCTION("""COMPUTED_VALUE"""),"")</f>
        <v/>
      </c>
    </row>
    <row r="326">
      <c r="A326" s="18"/>
      <c r="B326" s="18"/>
      <c r="C326" s="18"/>
      <c r="D326" s="18"/>
      <c r="E326" s="18"/>
      <c r="F326" s="18"/>
      <c r="G326" s="18"/>
      <c r="H326" s="18"/>
      <c r="I326" s="18"/>
      <c r="J326" s="18"/>
      <c r="K326" s="18"/>
      <c r="L326" s="18"/>
      <c r="M326" s="58" t="str">
        <f>IFERROR(__xludf.DUMMYFUNCTION("""COMPUTED_VALUE"""),"")</f>
        <v/>
      </c>
      <c r="N326" s="58" t="str">
        <f>IFERROR(__xludf.DUMMYFUNCTION("""COMPUTED_VALUE"""),"")</f>
        <v/>
      </c>
      <c r="O326" s="58" t="str">
        <f>IFERROR(__xludf.DUMMYFUNCTION("""COMPUTED_VALUE"""),"")</f>
        <v/>
      </c>
    </row>
    <row r="327">
      <c r="A327" s="18"/>
      <c r="B327" s="18"/>
      <c r="C327" s="18"/>
      <c r="D327" s="18"/>
      <c r="E327" s="18"/>
      <c r="F327" s="18"/>
      <c r="G327" s="18"/>
      <c r="H327" s="18"/>
      <c r="I327" s="18"/>
      <c r="J327" s="18"/>
      <c r="K327" s="18"/>
      <c r="L327" s="18"/>
      <c r="M327" s="58" t="str">
        <f>IFERROR(__xludf.DUMMYFUNCTION("""COMPUTED_VALUE"""),"")</f>
        <v/>
      </c>
      <c r="N327" s="58" t="str">
        <f>IFERROR(__xludf.DUMMYFUNCTION("""COMPUTED_VALUE"""),"")</f>
        <v/>
      </c>
      <c r="O327" s="58" t="str">
        <f>IFERROR(__xludf.DUMMYFUNCTION("""COMPUTED_VALUE"""),"")</f>
        <v/>
      </c>
    </row>
    <row r="328">
      <c r="A328" s="18"/>
      <c r="B328" s="18"/>
      <c r="C328" s="18"/>
      <c r="D328" s="18"/>
      <c r="E328" s="18"/>
      <c r="F328" s="18"/>
      <c r="G328" s="18"/>
      <c r="H328" s="18"/>
      <c r="I328" s="18"/>
      <c r="J328" s="18"/>
      <c r="K328" s="18"/>
      <c r="L328" s="18"/>
      <c r="M328" s="58" t="str">
        <f>IFERROR(__xludf.DUMMYFUNCTION("""COMPUTED_VALUE"""),"")</f>
        <v/>
      </c>
      <c r="N328" s="58" t="str">
        <f>IFERROR(__xludf.DUMMYFUNCTION("""COMPUTED_VALUE"""),"")</f>
        <v/>
      </c>
      <c r="O328" s="58" t="str">
        <f>IFERROR(__xludf.DUMMYFUNCTION("""COMPUTED_VALUE"""),"")</f>
        <v/>
      </c>
    </row>
    <row r="329">
      <c r="A329" s="18"/>
      <c r="B329" s="18"/>
      <c r="C329" s="18"/>
      <c r="D329" s="18"/>
      <c r="E329" s="18"/>
      <c r="F329" s="18"/>
      <c r="G329" s="18"/>
      <c r="H329" s="18"/>
      <c r="I329" s="18"/>
      <c r="J329" s="18"/>
      <c r="K329" s="18"/>
      <c r="L329" s="18"/>
      <c r="M329" s="58" t="str">
        <f>IFERROR(__xludf.DUMMYFUNCTION("""COMPUTED_VALUE"""),"")</f>
        <v/>
      </c>
      <c r="N329" s="58" t="str">
        <f>IFERROR(__xludf.DUMMYFUNCTION("""COMPUTED_VALUE"""),"")</f>
        <v/>
      </c>
      <c r="O329" s="58" t="str">
        <f>IFERROR(__xludf.DUMMYFUNCTION("""COMPUTED_VALUE"""),"")</f>
        <v/>
      </c>
    </row>
    <row r="330">
      <c r="A330" s="18"/>
      <c r="B330" s="18"/>
      <c r="C330" s="18"/>
      <c r="D330" s="18"/>
      <c r="E330" s="18"/>
      <c r="F330" s="18"/>
      <c r="G330" s="18"/>
      <c r="H330" s="18"/>
      <c r="I330" s="18"/>
      <c r="J330" s="18"/>
      <c r="K330" s="18"/>
      <c r="L330" s="18"/>
      <c r="M330" s="58" t="str">
        <f>IFERROR(__xludf.DUMMYFUNCTION("""COMPUTED_VALUE"""),"")</f>
        <v/>
      </c>
      <c r="N330" s="58" t="str">
        <f>IFERROR(__xludf.DUMMYFUNCTION("""COMPUTED_VALUE"""),"")</f>
        <v/>
      </c>
      <c r="O330" s="58" t="str">
        <f>IFERROR(__xludf.DUMMYFUNCTION("""COMPUTED_VALUE"""),"")</f>
        <v/>
      </c>
    </row>
    <row r="331">
      <c r="A331" s="18"/>
      <c r="B331" s="18"/>
      <c r="C331" s="18"/>
      <c r="D331" s="18"/>
      <c r="E331" s="18"/>
      <c r="F331" s="18"/>
      <c r="G331" s="18"/>
      <c r="H331" s="18"/>
      <c r="I331" s="18"/>
      <c r="J331" s="18"/>
      <c r="K331" s="18"/>
      <c r="L331" s="18"/>
      <c r="M331" s="58" t="str">
        <f>IFERROR(__xludf.DUMMYFUNCTION("""COMPUTED_VALUE"""),"")</f>
        <v/>
      </c>
      <c r="N331" s="58" t="str">
        <f>IFERROR(__xludf.DUMMYFUNCTION("""COMPUTED_VALUE"""),"")</f>
        <v/>
      </c>
      <c r="O331" s="58" t="str">
        <f>IFERROR(__xludf.DUMMYFUNCTION("""COMPUTED_VALUE"""),"")</f>
        <v/>
      </c>
    </row>
    <row r="332">
      <c r="A332" s="18"/>
      <c r="B332" s="18"/>
      <c r="C332" s="18"/>
      <c r="D332" s="18"/>
      <c r="E332" s="18"/>
      <c r="F332" s="18"/>
      <c r="G332" s="18"/>
      <c r="H332" s="18"/>
      <c r="I332" s="18"/>
      <c r="J332" s="18"/>
      <c r="K332" s="18"/>
      <c r="L332" s="18"/>
      <c r="M332" s="58" t="str">
        <f>IFERROR(__xludf.DUMMYFUNCTION("""COMPUTED_VALUE"""),"")</f>
        <v/>
      </c>
      <c r="N332" s="58" t="str">
        <f>IFERROR(__xludf.DUMMYFUNCTION("""COMPUTED_VALUE"""),"")</f>
        <v/>
      </c>
      <c r="O332" s="58" t="str">
        <f>IFERROR(__xludf.DUMMYFUNCTION("""COMPUTED_VALUE"""),"")</f>
        <v/>
      </c>
    </row>
    <row r="333">
      <c r="A333" s="18"/>
      <c r="B333" s="18"/>
      <c r="C333" s="18"/>
      <c r="D333" s="18"/>
      <c r="E333" s="18"/>
      <c r="F333" s="18"/>
      <c r="G333" s="18"/>
      <c r="H333" s="18"/>
      <c r="I333" s="18"/>
      <c r="J333" s="18"/>
      <c r="K333" s="18"/>
      <c r="L333" s="18"/>
      <c r="M333" s="58" t="str">
        <f>IFERROR(__xludf.DUMMYFUNCTION("""COMPUTED_VALUE"""),"")</f>
        <v/>
      </c>
      <c r="N333" s="58" t="str">
        <f>IFERROR(__xludf.DUMMYFUNCTION("""COMPUTED_VALUE"""),"")</f>
        <v/>
      </c>
      <c r="O333" s="58" t="str">
        <f>IFERROR(__xludf.DUMMYFUNCTION("""COMPUTED_VALUE"""),"")</f>
        <v/>
      </c>
    </row>
    <row r="334">
      <c r="A334" s="18"/>
      <c r="B334" s="18"/>
      <c r="C334" s="18"/>
      <c r="D334" s="18"/>
      <c r="E334" s="18"/>
      <c r="F334" s="18"/>
      <c r="G334" s="18"/>
      <c r="H334" s="18"/>
      <c r="I334" s="18"/>
      <c r="J334" s="18"/>
      <c r="K334" s="18"/>
      <c r="L334" s="18"/>
      <c r="M334" s="58" t="str">
        <f>IFERROR(__xludf.DUMMYFUNCTION("""COMPUTED_VALUE"""),"")</f>
        <v/>
      </c>
      <c r="N334" s="58" t="str">
        <f>IFERROR(__xludf.DUMMYFUNCTION("""COMPUTED_VALUE"""),"")</f>
        <v/>
      </c>
      <c r="O334" s="58" t="str">
        <f>IFERROR(__xludf.DUMMYFUNCTION("""COMPUTED_VALUE"""),"")</f>
        <v/>
      </c>
    </row>
    <row r="335">
      <c r="A335" s="18"/>
      <c r="B335" s="18"/>
      <c r="C335" s="18"/>
      <c r="D335" s="18"/>
      <c r="E335" s="18"/>
      <c r="F335" s="18"/>
      <c r="G335" s="18"/>
      <c r="H335" s="18"/>
      <c r="I335" s="18"/>
      <c r="J335" s="18"/>
      <c r="K335" s="18"/>
      <c r="L335" s="18"/>
      <c r="M335" s="58" t="str">
        <f>IFERROR(__xludf.DUMMYFUNCTION("""COMPUTED_VALUE"""),"")</f>
        <v/>
      </c>
      <c r="N335" s="58" t="str">
        <f>IFERROR(__xludf.DUMMYFUNCTION("""COMPUTED_VALUE"""),"")</f>
        <v/>
      </c>
      <c r="O335" s="58" t="str">
        <f>IFERROR(__xludf.DUMMYFUNCTION("""COMPUTED_VALUE"""),"")</f>
        <v/>
      </c>
    </row>
    <row r="336">
      <c r="A336" s="18"/>
      <c r="B336" s="18"/>
      <c r="C336" s="18"/>
      <c r="D336" s="18"/>
      <c r="E336" s="18"/>
      <c r="F336" s="18"/>
      <c r="G336" s="18"/>
      <c r="H336" s="18"/>
      <c r="I336" s="18"/>
      <c r="J336" s="18"/>
      <c r="K336" s="18"/>
      <c r="L336" s="18"/>
      <c r="M336" s="58" t="str">
        <f>IFERROR(__xludf.DUMMYFUNCTION("""COMPUTED_VALUE"""),"")</f>
        <v/>
      </c>
      <c r="N336" s="58" t="str">
        <f>IFERROR(__xludf.DUMMYFUNCTION("""COMPUTED_VALUE"""),"")</f>
        <v/>
      </c>
      <c r="O336" s="58" t="str">
        <f>IFERROR(__xludf.DUMMYFUNCTION("""COMPUTED_VALUE"""),"")</f>
        <v/>
      </c>
    </row>
    <row r="337">
      <c r="A337" s="18"/>
      <c r="B337" s="18"/>
      <c r="C337" s="18"/>
      <c r="D337" s="18"/>
      <c r="E337" s="18"/>
      <c r="F337" s="18"/>
      <c r="G337" s="18"/>
      <c r="H337" s="18"/>
      <c r="I337" s="18"/>
      <c r="J337" s="18"/>
      <c r="K337" s="18"/>
      <c r="L337" s="18"/>
      <c r="M337" s="58" t="str">
        <f>IFERROR(__xludf.DUMMYFUNCTION("""COMPUTED_VALUE"""),"")</f>
        <v/>
      </c>
      <c r="N337" s="58" t="str">
        <f>IFERROR(__xludf.DUMMYFUNCTION("""COMPUTED_VALUE"""),"")</f>
        <v/>
      </c>
      <c r="O337" s="58" t="str">
        <f>IFERROR(__xludf.DUMMYFUNCTION("""COMPUTED_VALUE"""),"")</f>
        <v/>
      </c>
    </row>
    <row r="338">
      <c r="A338" s="18"/>
      <c r="B338" s="18"/>
      <c r="C338" s="18"/>
      <c r="D338" s="18"/>
      <c r="E338" s="18"/>
      <c r="F338" s="18"/>
      <c r="G338" s="18"/>
      <c r="H338" s="18"/>
      <c r="I338" s="18"/>
      <c r="J338" s="18"/>
      <c r="K338" s="18"/>
      <c r="L338" s="18"/>
      <c r="M338" s="58" t="str">
        <f>IFERROR(__xludf.DUMMYFUNCTION("""COMPUTED_VALUE"""),"")</f>
        <v/>
      </c>
      <c r="N338" s="58" t="str">
        <f>IFERROR(__xludf.DUMMYFUNCTION("""COMPUTED_VALUE"""),"")</f>
        <v/>
      </c>
      <c r="O338" s="58" t="str">
        <f>IFERROR(__xludf.DUMMYFUNCTION("""COMPUTED_VALUE"""),"")</f>
        <v/>
      </c>
    </row>
    <row r="339">
      <c r="A339" s="18"/>
      <c r="B339" s="18"/>
      <c r="C339" s="18"/>
      <c r="D339" s="18"/>
      <c r="E339" s="18"/>
      <c r="F339" s="18"/>
      <c r="G339" s="18"/>
      <c r="H339" s="18"/>
      <c r="I339" s="18"/>
      <c r="J339" s="18"/>
      <c r="K339" s="18"/>
      <c r="L339" s="18"/>
      <c r="M339" s="58" t="str">
        <f>IFERROR(__xludf.DUMMYFUNCTION("""COMPUTED_VALUE"""),"")</f>
        <v/>
      </c>
      <c r="N339" s="58" t="str">
        <f>IFERROR(__xludf.DUMMYFUNCTION("""COMPUTED_VALUE"""),"")</f>
        <v/>
      </c>
      <c r="O339" s="58" t="str">
        <f>IFERROR(__xludf.DUMMYFUNCTION("""COMPUTED_VALUE"""),"")</f>
        <v/>
      </c>
    </row>
    <row r="340">
      <c r="A340" s="18"/>
      <c r="B340" s="18"/>
      <c r="C340" s="18"/>
      <c r="D340" s="18"/>
      <c r="E340" s="18"/>
      <c r="F340" s="18"/>
      <c r="G340" s="18"/>
      <c r="H340" s="18"/>
      <c r="I340" s="18"/>
      <c r="J340" s="18"/>
      <c r="K340" s="18"/>
      <c r="L340" s="18"/>
      <c r="M340" s="58" t="str">
        <f>IFERROR(__xludf.DUMMYFUNCTION("""COMPUTED_VALUE"""),"")</f>
        <v/>
      </c>
      <c r="N340" s="58" t="str">
        <f>IFERROR(__xludf.DUMMYFUNCTION("""COMPUTED_VALUE"""),"")</f>
        <v/>
      </c>
      <c r="O340" s="58" t="str">
        <f>IFERROR(__xludf.DUMMYFUNCTION("""COMPUTED_VALUE"""),"")</f>
        <v/>
      </c>
    </row>
    <row r="341">
      <c r="A341" s="18"/>
      <c r="B341" s="18"/>
      <c r="C341" s="18"/>
      <c r="D341" s="18"/>
      <c r="E341" s="18"/>
      <c r="F341" s="18"/>
      <c r="G341" s="18"/>
      <c r="H341" s="18"/>
      <c r="I341" s="18"/>
      <c r="J341" s="18"/>
      <c r="K341" s="18"/>
      <c r="L341" s="18"/>
      <c r="M341" s="58" t="str">
        <f>IFERROR(__xludf.DUMMYFUNCTION("""COMPUTED_VALUE"""),"")</f>
        <v/>
      </c>
      <c r="N341" s="58" t="str">
        <f>IFERROR(__xludf.DUMMYFUNCTION("""COMPUTED_VALUE"""),"")</f>
        <v/>
      </c>
      <c r="O341" s="58" t="str">
        <f>IFERROR(__xludf.DUMMYFUNCTION("""COMPUTED_VALUE"""),"")</f>
        <v/>
      </c>
    </row>
    <row r="342">
      <c r="A342" s="18"/>
      <c r="B342" s="18"/>
      <c r="C342" s="18"/>
      <c r="D342" s="18"/>
      <c r="E342" s="18"/>
      <c r="F342" s="18"/>
      <c r="G342" s="18"/>
      <c r="H342" s="18"/>
      <c r="I342" s="18"/>
      <c r="J342" s="18"/>
      <c r="K342" s="18"/>
      <c r="L342" s="18"/>
      <c r="M342" s="58" t="str">
        <f>IFERROR(__xludf.DUMMYFUNCTION("""COMPUTED_VALUE"""),"")</f>
        <v/>
      </c>
      <c r="N342" s="58" t="str">
        <f>IFERROR(__xludf.DUMMYFUNCTION("""COMPUTED_VALUE"""),"")</f>
        <v/>
      </c>
      <c r="O342" s="58" t="str">
        <f>IFERROR(__xludf.DUMMYFUNCTION("""COMPUTED_VALUE"""),"")</f>
        <v/>
      </c>
    </row>
    <row r="343">
      <c r="A343" s="18"/>
      <c r="B343" s="18"/>
      <c r="C343" s="18"/>
      <c r="D343" s="18"/>
      <c r="E343" s="18"/>
      <c r="F343" s="18"/>
      <c r="G343" s="18"/>
      <c r="H343" s="18"/>
      <c r="I343" s="18"/>
      <c r="J343" s="18"/>
      <c r="K343" s="18"/>
      <c r="L343" s="18"/>
      <c r="M343" s="58" t="str">
        <f>IFERROR(__xludf.DUMMYFUNCTION("""COMPUTED_VALUE"""),"")</f>
        <v/>
      </c>
      <c r="N343" s="58" t="str">
        <f>IFERROR(__xludf.DUMMYFUNCTION("""COMPUTED_VALUE"""),"")</f>
        <v/>
      </c>
      <c r="O343" s="58" t="str">
        <f>IFERROR(__xludf.DUMMYFUNCTION("""COMPUTED_VALUE"""),"")</f>
        <v/>
      </c>
    </row>
    <row r="344">
      <c r="A344" s="18"/>
      <c r="B344" s="18"/>
      <c r="C344" s="18"/>
      <c r="D344" s="18"/>
      <c r="E344" s="18"/>
      <c r="F344" s="18"/>
      <c r="G344" s="18"/>
      <c r="H344" s="18"/>
      <c r="I344" s="18"/>
      <c r="J344" s="18"/>
      <c r="K344" s="18"/>
      <c r="L344" s="18"/>
      <c r="M344" s="58" t="str">
        <f>IFERROR(__xludf.DUMMYFUNCTION("""COMPUTED_VALUE"""),"")</f>
        <v/>
      </c>
      <c r="N344" s="58" t="str">
        <f>IFERROR(__xludf.DUMMYFUNCTION("""COMPUTED_VALUE"""),"")</f>
        <v/>
      </c>
      <c r="O344" s="58" t="str">
        <f>IFERROR(__xludf.DUMMYFUNCTION("""COMPUTED_VALUE"""),"")</f>
        <v/>
      </c>
    </row>
    <row r="345">
      <c r="A345" s="18"/>
      <c r="B345" s="18"/>
      <c r="C345" s="18"/>
      <c r="D345" s="18"/>
      <c r="E345" s="18"/>
      <c r="F345" s="18"/>
      <c r="G345" s="18"/>
      <c r="H345" s="18"/>
      <c r="I345" s="18"/>
      <c r="J345" s="18"/>
      <c r="K345" s="18"/>
      <c r="L345" s="18"/>
      <c r="M345" s="58" t="str">
        <f>IFERROR(__xludf.DUMMYFUNCTION("""COMPUTED_VALUE"""),"")</f>
        <v/>
      </c>
      <c r="N345" s="58" t="str">
        <f>IFERROR(__xludf.DUMMYFUNCTION("""COMPUTED_VALUE"""),"")</f>
        <v/>
      </c>
      <c r="O345" s="58" t="str">
        <f>IFERROR(__xludf.DUMMYFUNCTION("""COMPUTED_VALUE"""),"")</f>
        <v/>
      </c>
    </row>
    <row r="346">
      <c r="A346" s="18"/>
      <c r="B346" s="18"/>
      <c r="C346" s="18"/>
      <c r="D346" s="18"/>
      <c r="E346" s="18"/>
      <c r="F346" s="18"/>
      <c r="G346" s="18"/>
      <c r="H346" s="18"/>
      <c r="I346" s="18"/>
      <c r="J346" s="18"/>
      <c r="K346" s="18"/>
      <c r="L346" s="18"/>
      <c r="M346" s="58" t="str">
        <f>IFERROR(__xludf.DUMMYFUNCTION("""COMPUTED_VALUE"""),"")</f>
        <v/>
      </c>
      <c r="N346" s="58" t="str">
        <f>IFERROR(__xludf.DUMMYFUNCTION("""COMPUTED_VALUE"""),"")</f>
        <v/>
      </c>
      <c r="O346" s="58" t="str">
        <f>IFERROR(__xludf.DUMMYFUNCTION("""COMPUTED_VALUE"""),"")</f>
        <v/>
      </c>
    </row>
    <row r="347">
      <c r="A347" s="18"/>
      <c r="B347" s="18"/>
      <c r="C347" s="18"/>
      <c r="D347" s="18"/>
      <c r="E347" s="18"/>
      <c r="F347" s="18"/>
      <c r="G347" s="18"/>
      <c r="H347" s="18"/>
      <c r="I347" s="18"/>
      <c r="J347" s="18"/>
      <c r="K347" s="18"/>
      <c r="L347" s="18"/>
      <c r="M347" s="58" t="str">
        <f>IFERROR(__xludf.DUMMYFUNCTION("""COMPUTED_VALUE"""),"")</f>
        <v/>
      </c>
      <c r="N347" s="58" t="str">
        <f>IFERROR(__xludf.DUMMYFUNCTION("""COMPUTED_VALUE"""),"")</f>
        <v/>
      </c>
      <c r="O347" s="58" t="str">
        <f>IFERROR(__xludf.DUMMYFUNCTION("""COMPUTED_VALUE"""),"")</f>
        <v/>
      </c>
    </row>
    <row r="348">
      <c r="A348" s="18"/>
      <c r="B348" s="18"/>
      <c r="C348" s="18"/>
      <c r="D348" s="18"/>
      <c r="E348" s="18"/>
      <c r="F348" s="18"/>
      <c r="G348" s="18"/>
      <c r="H348" s="18"/>
      <c r="I348" s="18"/>
      <c r="J348" s="18"/>
      <c r="K348" s="18"/>
      <c r="L348" s="18"/>
      <c r="M348" s="58" t="str">
        <f>IFERROR(__xludf.DUMMYFUNCTION("""COMPUTED_VALUE"""),"")</f>
        <v/>
      </c>
      <c r="N348" s="58" t="str">
        <f>IFERROR(__xludf.DUMMYFUNCTION("""COMPUTED_VALUE"""),"")</f>
        <v/>
      </c>
      <c r="O348" s="58" t="str">
        <f>IFERROR(__xludf.DUMMYFUNCTION("""COMPUTED_VALUE"""),"")</f>
        <v/>
      </c>
    </row>
    <row r="349">
      <c r="A349" s="18"/>
      <c r="B349" s="18"/>
      <c r="C349" s="18"/>
      <c r="D349" s="18"/>
      <c r="E349" s="18"/>
      <c r="F349" s="18"/>
      <c r="G349" s="18"/>
      <c r="H349" s="18"/>
      <c r="I349" s="18"/>
      <c r="J349" s="18"/>
      <c r="K349" s="18"/>
      <c r="L349" s="18"/>
      <c r="M349" s="58" t="str">
        <f>IFERROR(__xludf.DUMMYFUNCTION("""COMPUTED_VALUE"""),"")</f>
        <v/>
      </c>
      <c r="N349" s="58" t="str">
        <f>IFERROR(__xludf.DUMMYFUNCTION("""COMPUTED_VALUE"""),"")</f>
        <v/>
      </c>
      <c r="O349" s="58" t="str">
        <f>IFERROR(__xludf.DUMMYFUNCTION("""COMPUTED_VALUE"""),"")</f>
        <v/>
      </c>
    </row>
    <row r="350">
      <c r="A350" s="18"/>
      <c r="B350" s="18"/>
      <c r="C350" s="18"/>
      <c r="D350" s="18"/>
      <c r="E350" s="18"/>
      <c r="F350" s="18"/>
      <c r="G350" s="18"/>
      <c r="H350" s="18"/>
      <c r="I350" s="18"/>
      <c r="J350" s="18"/>
      <c r="K350" s="18"/>
      <c r="L350" s="18"/>
      <c r="M350" s="58" t="str">
        <f>IFERROR(__xludf.DUMMYFUNCTION("""COMPUTED_VALUE"""),"")</f>
        <v/>
      </c>
      <c r="N350" s="58" t="str">
        <f>IFERROR(__xludf.DUMMYFUNCTION("""COMPUTED_VALUE"""),"")</f>
        <v/>
      </c>
      <c r="O350" s="58" t="str">
        <f>IFERROR(__xludf.DUMMYFUNCTION("""COMPUTED_VALUE"""),"")</f>
        <v/>
      </c>
    </row>
    <row r="351">
      <c r="A351" s="18"/>
      <c r="B351" s="18"/>
      <c r="C351" s="18"/>
      <c r="D351" s="18"/>
      <c r="E351" s="18"/>
      <c r="F351" s="18"/>
      <c r="G351" s="18"/>
      <c r="H351" s="18"/>
      <c r="I351" s="18"/>
      <c r="J351" s="18"/>
      <c r="K351" s="18"/>
      <c r="L351" s="18"/>
      <c r="M351" s="58" t="str">
        <f>IFERROR(__xludf.DUMMYFUNCTION("""COMPUTED_VALUE"""),"")</f>
        <v/>
      </c>
      <c r="N351" s="58" t="str">
        <f>IFERROR(__xludf.DUMMYFUNCTION("""COMPUTED_VALUE"""),"")</f>
        <v/>
      </c>
      <c r="O351" s="58" t="str">
        <f>IFERROR(__xludf.DUMMYFUNCTION("""COMPUTED_VALUE"""),"")</f>
        <v/>
      </c>
    </row>
    <row r="352">
      <c r="A352" s="18"/>
      <c r="B352" s="18"/>
      <c r="C352" s="18"/>
      <c r="D352" s="18"/>
      <c r="E352" s="18"/>
      <c r="F352" s="18"/>
      <c r="G352" s="18"/>
      <c r="H352" s="18"/>
      <c r="I352" s="18"/>
      <c r="J352" s="18"/>
      <c r="K352" s="18"/>
      <c r="L352" s="18"/>
      <c r="M352" s="58" t="str">
        <f>IFERROR(__xludf.DUMMYFUNCTION("""COMPUTED_VALUE"""),"")</f>
        <v/>
      </c>
      <c r="N352" s="58" t="str">
        <f>IFERROR(__xludf.DUMMYFUNCTION("""COMPUTED_VALUE"""),"")</f>
        <v/>
      </c>
      <c r="O352" s="58" t="str">
        <f>IFERROR(__xludf.DUMMYFUNCTION("""COMPUTED_VALUE"""),"")</f>
        <v/>
      </c>
    </row>
    <row r="353">
      <c r="A353" s="18"/>
      <c r="B353" s="18"/>
      <c r="C353" s="18"/>
      <c r="D353" s="18"/>
      <c r="E353" s="18"/>
      <c r="F353" s="18"/>
      <c r="G353" s="18"/>
      <c r="H353" s="18"/>
      <c r="I353" s="18"/>
      <c r="J353" s="18"/>
      <c r="K353" s="18"/>
      <c r="L353" s="18"/>
      <c r="M353" s="58" t="str">
        <f>IFERROR(__xludf.DUMMYFUNCTION("""COMPUTED_VALUE"""),"")</f>
        <v/>
      </c>
      <c r="N353" s="58" t="str">
        <f>IFERROR(__xludf.DUMMYFUNCTION("""COMPUTED_VALUE"""),"")</f>
        <v/>
      </c>
      <c r="O353" s="58" t="str">
        <f>IFERROR(__xludf.DUMMYFUNCTION("""COMPUTED_VALUE"""),"")</f>
        <v/>
      </c>
    </row>
    <row r="354">
      <c r="A354" s="18"/>
      <c r="B354" s="18"/>
      <c r="C354" s="18"/>
      <c r="D354" s="18"/>
      <c r="E354" s="18"/>
      <c r="F354" s="18"/>
      <c r="G354" s="18"/>
      <c r="H354" s="18"/>
      <c r="I354" s="18"/>
      <c r="J354" s="18"/>
      <c r="K354" s="18"/>
      <c r="L354" s="18"/>
      <c r="M354" s="58" t="str">
        <f>IFERROR(__xludf.DUMMYFUNCTION("""COMPUTED_VALUE"""),"")</f>
        <v/>
      </c>
      <c r="N354" s="58" t="str">
        <f>IFERROR(__xludf.DUMMYFUNCTION("""COMPUTED_VALUE"""),"")</f>
        <v/>
      </c>
      <c r="O354" s="58" t="str">
        <f>IFERROR(__xludf.DUMMYFUNCTION("""COMPUTED_VALUE"""),"")</f>
        <v/>
      </c>
    </row>
    <row r="355">
      <c r="A355" s="18"/>
      <c r="B355" s="18"/>
      <c r="C355" s="18"/>
      <c r="D355" s="18"/>
      <c r="E355" s="18"/>
      <c r="F355" s="18"/>
      <c r="G355" s="18"/>
      <c r="H355" s="18"/>
      <c r="I355" s="18"/>
      <c r="J355" s="18"/>
      <c r="K355" s="18"/>
      <c r="L355" s="18"/>
      <c r="M355" s="58" t="str">
        <f>IFERROR(__xludf.DUMMYFUNCTION("""COMPUTED_VALUE"""),"")</f>
        <v/>
      </c>
      <c r="N355" s="58" t="str">
        <f>IFERROR(__xludf.DUMMYFUNCTION("""COMPUTED_VALUE"""),"")</f>
        <v/>
      </c>
      <c r="O355" s="58" t="str">
        <f>IFERROR(__xludf.DUMMYFUNCTION("""COMPUTED_VALUE"""),"")</f>
        <v/>
      </c>
    </row>
    <row r="356">
      <c r="A356" s="18"/>
      <c r="B356" s="18"/>
      <c r="C356" s="18"/>
      <c r="D356" s="18"/>
      <c r="E356" s="18"/>
      <c r="F356" s="18"/>
      <c r="G356" s="18"/>
      <c r="H356" s="18"/>
      <c r="I356" s="18"/>
      <c r="J356" s="18"/>
      <c r="K356" s="18"/>
      <c r="L356" s="18"/>
      <c r="M356" s="58" t="str">
        <f>IFERROR(__xludf.DUMMYFUNCTION("""COMPUTED_VALUE"""),"")</f>
        <v/>
      </c>
      <c r="N356" s="58" t="str">
        <f>IFERROR(__xludf.DUMMYFUNCTION("""COMPUTED_VALUE"""),"")</f>
        <v/>
      </c>
      <c r="O356" s="58" t="str">
        <f>IFERROR(__xludf.DUMMYFUNCTION("""COMPUTED_VALUE"""),"")</f>
        <v/>
      </c>
    </row>
    <row r="357">
      <c r="A357" s="18"/>
      <c r="B357" s="18"/>
      <c r="C357" s="18"/>
      <c r="D357" s="18"/>
      <c r="E357" s="18"/>
      <c r="F357" s="18"/>
      <c r="G357" s="18"/>
      <c r="H357" s="18"/>
      <c r="I357" s="18"/>
      <c r="J357" s="18"/>
      <c r="K357" s="18"/>
      <c r="L357" s="18"/>
      <c r="M357" s="58" t="str">
        <f>IFERROR(__xludf.DUMMYFUNCTION("""COMPUTED_VALUE"""),"")</f>
        <v/>
      </c>
      <c r="N357" s="58" t="str">
        <f>IFERROR(__xludf.DUMMYFUNCTION("""COMPUTED_VALUE"""),"")</f>
        <v/>
      </c>
      <c r="O357" s="58" t="str">
        <f>IFERROR(__xludf.DUMMYFUNCTION("""COMPUTED_VALUE"""),"")</f>
        <v/>
      </c>
    </row>
    <row r="358">
      <c r="A358" s="18"/>
      <c r="B358" s="18"/>
      <c r="C358" s="18"/>
      <c r="D358" s="18"/>
      <c r="E358" s="18"/>
      <c r="F358" s="18"/>
      <c r="G358" s="18"/>
      <c r="H358" s="18"/>
      <c r="I358" s="18"/>
      <c r="J358" s="18"/>
      <c r="K358" s="18"/>
      <c r="L358" s="18"/>
      <c r="M358" s="58" t="str">
        <f>IFERROR(__xludf.DUMMYFUNCTION("""COMPUTED_VALUE"""),"")</f>
        <v/>
      </c>
      <c r="N358" s="58" t="str">
        <f>IFERROR(__xludf.DUMMYFUNCTION("""COMPUTED_VALUE"""),"")</f>
        <v/>
      </c>
      <c r="O358" s="58" t="str">
        <f>IFERROR(__xludf.DUMMYFUNCTION("""COMPUTED_VALUE"""),"")</f>
        <v/>
      </c>
    </row>
    <row r="359">
      <c r="A359" s="18"/>
      <c r="B359" s="18"/>
      <c r="C359" s="18"/>
      <c r="D359" s="18"/>
      <c r="E359" s="18"/>
      <c r="F359" s="18"/>
      <c r="G359" s="18"/>
      <c r="H359" s="18"/>
      <c r="I359" s="18"/>
      <c r="J359" s="18"/>
      <c r="K359" s="18"/>
      <c r="L359" s="18"/>
      <c r="M359" s="58" t="str">
        <f>IFERROR(__xludf.DUMMYFUNCTION("""COMPUTED_VALUE"""),"")</f>
        <v/>
      </c>
      <c r="N359" s="58" t="str">
        <f>IFERROR(__xludf.DUMMYFUNCTION("""COMPUTED_VALUE"""),"")</f>
        <v/>
      </c>
      <c r="O359" s="58" t="str">
        <f>IFERROR(__xludf.DUMMYFUNCTION("""COMPUTED_VALUE"""),"")</f>
        <v/>
      </c>
    </row>
    <row r="360">
      <c r="A360" s="18"/>
      <c r="B360" s="18"/>
      <c r="C360" s="18"/>
      <c r="D360" s="18"/>
      <c r="E360" s="18"/>
      <c r="F360" s="18"/>
      <c r="G360" s="18"/>
      <c r="H360" s="18"/>
      <c r="I360" s="18"/>
      <c r="J360" s="18"/>
      <c r="K360" s="18"/>
      <c r="L360" s="18"/>
      <c r="M360" s="58" t="str">
        <f>IFERROR(__xludf.DUMMYFUNCTION("""COMPUTED_VALUE"""),"")</f>
        <v/>
      </c>
      <c r="N360" s="58" t="str">
        <f>IFERROR(__xludf.DUMMYFUNCTION("""COMPUTED_VALUE"""),"")</f>
        <v/>
      </c>
      <c r="O360" s="58" t="str">
        <f>IFERROR(__xludf.DUMMYFUNCTION("""COMPUTED_VALUE"""),"")</f>
        <v/>
      </c>
    </row>
    <row r="361">
      <c r="A361" s="18"/>
      <c r="B361" s="18"/>
      <c r="C361" s="18"/>
      <c r="D361" s="18"/>
      <c r="E361" s="18"/>
      <c r="F361" s="18"/>
      <c r="G361" s="18"/>
      <c r="H361" s="18"/>
      <c r="I361" s="18"/>
      <c r="J361" s="18"/>
      <c r="K361" s="18"/>
      <c r="L361" s="18"/>
      <c r="M361" s="58" t="str">
        <f>IFERROR(__xludf.DUMMYFUNCTION("""COMPUTED_VALUE"""),"")</f>
        <v/>
      </c>
      <c r="N361" s="58" t="str">
        <f>IFERROR(__xludf.DUMMYFUNCTION("""COMPUTED_VALUE"""),"")</f>
        <v/>
      </c>
      <c r="O361" s="58" t="str">
        <f>IFERROR(__xludf.DUMMYFUNCTION("""COMPUTED_VALUE"""),"")</f>
        <v/>
      </c>
    </row>
    <row r="362">
      <c r="A362" s="18"/>
      <c r="B362" s="18"/>
      <c r="C362" s="18"/>
      <c r="D362" s="18"/>
      <c r="E362" s="18"/>
      <c r="F362" s="18"/>
      <c r="G362" s="18"/>
      <c r="H362" s="18"/>
      <c r="I362" s="18"/>
      <c r="J362" s="18"/>
      <c r="K362" s="18"/>
      <c r="L362" s="18"/>
      <c r="M362" s="58" t="str">
        <f>IFERROR(__xludf.DUMMYFUNCTION("""COMPUTED_VALUE"""),"")</f>
        <v/>
      </c>
      <c r="N362" s="58" t="str">
        <f>IFERROR(__xludf.DUMMYFUNCTION("""COMPUTED_VALUE"""),"")</f>
        <v/>
      </c>
      <c r="O362" s="58" t="str">
        <f>IFERROR(__xludf.DUMMYFUNCTION("""COMPUTED_VALUE"""),"")</f>
        <v/>
      </c>
    </row>
    <row r="363">
      <c r="A363" s="18"/>
      <c r="B363" s="18"/>
      <c r="C363" s="18"/>
      <c r="D363" s="18"/>
      <c r="E363" s="18"/>
      <c r="F363" s="18"/>
      <c r="G363" s="18"/>
      <c r="H363" s="18"/>
      <c r="I363" s="18"/>
      <c r="J363" s="18"/>
      <c r="K363" s="18"/>
      <c r="L363" s="18"/>
      <c r="M363" s="58" t="str">
        <f>IFERROR(__xludf.DUMMYFUNCTION("""COMPUTED_VALUE"""),"")</f>
        <v/>
      </c>
      <c r="N363" s="58" t="str">
        <f>IFERROR(__xludf.DUMMYFUNCTION("""COMPUTED_VALUE"""),"")</f>
        <v/>
      </c>
      <c r="O363" s="58" t="str">
        <f>IFERROR(__xludf.DUMMYFUNCTION("""COMPUTED_VALUE"""),"")</f>
        <v/>
      </c>
    </row>
    <row r="364">
      <c r="A364" s="18"/>
      <c r="B364" s="18"/>
      <c r="C364" s="18"/>
      <c r="D364" s="18"/>
      <c r="E364" s="18"/>
      <c r="F364" s="18"/>
      <c r="G364" s="18"/>
      <c r="H364" s="18"/>
      <c r="I364" s="18"/>
      <c r="J364" s="18"/>
      <c r="K364" s="18"/>
      <c r="L364" s="18"/>
      <c r="M364" s="58" t="str">
        <f>IFERROR(__xludf.DUMMYFUNCTION("""COMPUTED_VALUE"""),"")</f>
        <v/>
      </c>
      <c r="N364" s="58" t="str">
        <f>IFERROR(__xludf.DUMMYFUNCTION("""COMPUTED_VALUE"""),"")</f>
        <v/>
      </c>
      <c r="O364" s="58" t="str">
        <f>IFERROR(__xludf.DUMMYFUNCTION("""COMPUTED_VALUE"""),"")</f>
        <v/>
      </c>
    </row>
    <row r="365">
      <c r="A365" s="18"/>
      <c r="B365" s="18"/>
      <c r="C365" s="18"/>
      <c r="D365" s="18"/>
      <c r="E365" s="18"/>
      <c r="F365" s="18"/>
      <c r="G365" s="18"/>
      <c r="H365" s="18"/>
      <c r="I365" s="18"/>
      <c r="J365" s="18"/>
      <c r="K365" s="18"/>
      <c r="L365" s="18"/>
      <c r="M365" s="58" t="str">
        <f>IFERROR(__xludf.DUMMYFUNCTION("""COMPUTED_VALUE"""),"")</f>
        <v/>
      </c>
      <c r="N365" s="58" t="str">
        <f>IFERROR(__xludf.DUMMYFUNCTION("""COMPUTED_VALUE"""),"")</f>
        <v/>
      </c>
      <c r="O365" s="58" t="str">
        <f>IFERROR(__xludf.DUMMYFUNCTION("""COMPUTED_VALUE"""),"")</f>
        <v/>
      </c>
    </row>
    <row r="366">
      <c r="A366" s="18"/>
      <c r="B366" s="18"/>
      <c r="C366" s="18"/>
      <c r="D366" s="18"/>
      <c r="E366" s="18"/>
      <c r="F366" s="18"/>
      <c r="G366" s="18"/>
      <c r="H366" s="18"/>
      <c r="I366" s="18"/>
      <c r="J366" s="18"/>
      <c r="K366" s="18"/>
      <c r="L366" s="18"/>
      <c r="M366" s="58" t="str">
        <f>IFERROR(__xludf.DUMMYFUNCTION("""COMPUTED_VALUE"""),"")</f>
        <v/>
      </c>
      <c r="N366" s="58" t="str">
        <f>IFERROR(__xludf.DUMMYFUNCTION("""COMPUTED_VALUE"""),"")</f>
        <v/>
      </c>
      <c r="O366" s="58" t="str">
        <f>IFERROR(__xludf.DUMMYFUNCTION("""COMPUTED_VALUE"""),"")</f>
        <v/>
      </c>
    </row>
    <row r="367">
      <c r="A367" s="18"/>
      <c r="B367" s="18"/>
      <c r="C367" s="18"/>
      <c r="D367" s="18"/>
      <c r="E367" s="18"/>
      <c r="F367" s="18"/>
      <c r="G367" s="18"/>
      <c r="H367" s="18"/>
      <c r="I367" s="18"/>
      <c r="J367" s="18"/>
      <c r="K367" s="18"/>
      <c r="L367" s="18"/>
      <c r="M367" s="58" t="str">
        <f>IFERROR(__xludf.DUMMYFUNCTION("""COMPUTED_VALUE"""),"")</f>
        <v/>
      </c>
      <c r="N367" s="58" t="str">
        <f>IFERROR(__xludf.DUMMYFUNCTION("""COMPUTED_VALUE"""),"")</f>
        <v/>
      </c>
      <c r="O367" s="58" t="str">
        <f>IFERROR(__xludf.DUMMYFUNCTION("""COMPUTED_VALUE"""),"")</f>
        <v/>
      </c>
    </row>
    <row r="368">
      <c r="A368" s="18"/>
      <c r="B368" s="18"/>
      <c r="C368" s="18"/>
      <c r="D368" s="18"/>
      <c r="E368" s="18"/>
      <c r="F368" s="18"/>
      <c r="G368" s="18"/>
      <c r="H368" s="18"/>
      <c r="I368" s="18"/>
      <c r="J368" s="18"/>
      <c r="K368" s="18"/>
      <c r="L368" s="18"/>
      <c r="M368" s="58" t="str">
        <f>IFERROR(__xludf.DUMMYFUNCTION("""COMPUTED_VALUE"""),"")</f>
        <v/>
      </c>
      <c r="N368" s="58" t="str">
        <f>IFERROR(__xludf.DUMMYFUNCTION("""COMPUTED_VALUE"""),"")</f>
        <v/>
      </c>
      <c r="O368" s="58" t="str">
        <f>IFERROR(__xludf.DUMMYFUNCTION("""COMPUTED_VALUE"""),"")</f>
        <v/>
      </c>
    </row>
    <row r="369">
      <c r="A369" s="18"/>
      <c r="B369" s="18"/>
      <c r="C369" s="18"/>
      <c r="D369" s="18"/>
      <c r="E369" s="18"/>
      <c r="F369" s="18"/>
      <c r="G369" s="18"/>
      <c r="H369" s="18"/>
      <c r="I369" s="18"/>
      <c r="J369" s="18"/>
      <c r="K369" s="18"/>
      <c r="L369" s="18"/>
      <c r="M369" s="58" t="str">
        <f>IFERROR(__xludf.DUMMYFUNCTION("""COMPUTED_VALUE"""),"")</f>
        <v/>
      </c>
      <c r="N369" s="58" t="str">
        <f>IFERROR(__xludf.DUMMYFUNCTION("""COMPUTED_VALUE"""),"")</f>
        <v/>
      </c>
      <c r="O369" s="58" t="str">
        <f>IFERROR(__xludf.DUMMYFUNCTION("""COMPUTED_VALUE"""),"")</f>
        <v/>
      </c>
    </row>
    <row r="370">
      <c r="A370" s="18"/>
      <c r="B370" s="18"/>
      <c r="C370" s="18"/>
      <c r="D370" s="18"/>
      <c r="E370" s="18"/>
      <c r="F370" s="18"/>
      <c r="G370" s="18"/>
      <c r="H370" s="18"/>
      <c r="I370" s="18"/>
      <c r="J370" s="18"/>
      <c r="K370" s="18"/>
      <c r="L370" s="18"/>
      <c r="M370" s="58" t="str">
        <f>IFERROR(__xludf.DUMMYFUNCTION("""COMPUTED_VALUE"""),"")</f>
        <v/>
      </c>
      <c r="N370" s="58" t="str">
        <f>IFERROR(__xludf.DUMMYFUNCTION("""COMPUTED_VALUE"""),"")</f>
        <v/>
      </c>
      <c r="O370" s="58" t="str">
        <f>IFERROR(__xludf.DUMMYFUNCTION("""COMPUTED_VALUE"""),"")</f>
        <v/>
      </c>
    </row>
    <row r="371">
      <c r="A371" s="18"/>
      <c r="B371" s="18"/>
      <c r="C371" s="18"/>
      <c r="D371" s="18"/>
      <c r="E371" s="18"/>
      <c r="F371" s="18"/>
      <c r="G371" s="18"/>
      <c r="H371" s="18"/>
      <c r="I371" s="18"/>
      <c r="J371" s="18"/>
      <c r="K371" s="18"/>
      <c r="L371" s="18"/>
      <c r="M371" s="58" t="str">
        <f>IFERROR(__xludf.DUMMYFUNCTION("""COMPUTED_VALUE"""),"")</f>
        <v/>
      </c>
      <c r="N371" s="58" t="str">
        <f>IFERROR(__xludf.DUMMYFUNCTION("""COMPUTED_VALUE"""),"")</f>
        <v/>
      </c>
      <c r="O371" s="58" t="str">
        <f>IFERROR(__xludf.DUMMYFUNCTION("""COMPUTED_VALUE"""),"")</f>
        <v/>
      </c>
    </row>
    <row r="372">
      <c r="A372" s="18"/>
      <c r="B372" s="18"/>
      <c r="C372" s="18"/>
      <c r="D372" s="18"/>
      <c r="E372" s="18"/>
      <c r="F372" s="18"/>
      <c r="G372" s="18"/>
      <c r="H372" s="18"/>
      <c r="I372" s="18"/>
      <c r="J372" s="18"/>
      <c r="K372" s="18"/>
      <c r="L372" s="18"/>
      <c r="M372" s="58" t="str">
        <f>IFERROR(__xludf.DUMMYFUNCTION("""COMPUTED_VALUE"""),"")</f>
        <v/>
      </c>
      <c r="N372" s="58" t="str">
        <f>IFERROR(__xludf.DUMMYFUNCTION("""COMPUTED_VALUE"""),"")</f>
        <v/>
      </c>
      <c r="O372" s="58" t="str">
        <f>IFERROR(__xludf.DUMMYFUNCTION("""COMPUTED_VALUE"""),"")</f>
        <v/>
      </c>
    </row>
    <row r="373">
      <c r="A373" s="18"/>
      <c r="B373" s="18"/>
      <c r="C373" s="18"/>
      <c r="D373" s="18"/>
      <c r="E373" s="18"/>
      <c r="F373" s="18"/>
      <c r="G373" s="18"/>
      <c r="H373" s="18"/>
      <c r="I373" s="18"/>
      <c r="J373" s="18"/>
      <c r="K373" s="18"/>
      <c r="L373" s="18"/>
      <c r="M373" s="58" t="str">
        <f>IFERROR(__xludf.DUMMYFUNCTION("""COMPUTED_VALUE"""),"")</f>
        <v/>
      </c>
      <c r="N373" s="58" t="str">
        <f>IFERROR(__xludf.DUMMYFUNCTION("""COMPUTED_VALUE"""),"")</f>
        <v/>
      </c>
      <c r="O373" s="58" t="str">
        <f>IFERROR(__xludf.DUMMYFUNCTION("""COMPUTED_VALUE"""),"")</f>
        <v/>
      </c>
    </row>
    <row r="374">
      <c r="A374" s="18"/>
      <c r="B374" s="18"/>
      <c r="C374" s="18"/>
      <c r="D374" s="18"/>
      <c r="E374" s="18"/>
      <c r="F374" s="18"/>
      <c r="G374" s="18"/>
      <c r="H374" s="18"/>
      <c r="I374" s="18"/>
      <c r="J374" s="18"/>
      <c r="K374" s="18"/>
      <c r="L374" s="18"/>
      <c r="M374" s="58" t="str">
        <f>IFERROR(__xludf.DUMMYFUNCTION("""COMPUTED_VALUE"""),"")</f>
        <v/>
      </c>
      <c r="N374" s="58" t="str">
        <f>IFERROR(__xludf.DUMMYFUNCTION("""COMPUTED_VALUE"""),"")</f>
        <v/>
      </c>
      <c r="O374" s="58" t="str">
        <f>IFERROR(__xludf.DUMMYFUNCTION("""COMPUTED_VALUE"""),"")</f>
        <v/>
      </c>
    </row>
    <row r="375">
      <c r="A375" s="18"/>
      <c r="B375" s="18"/>
      <c r="C375" s="18"/>
      <c r="D375" s="18"/>
      <c r="E375" s="18"/>
      <c r="F375" s="18"/>
      <c r="G375" s="18"/>
      <c r="H375" s="18"/>
      <c r="I375" s="18"/>
      <c r="J375" s="18"/>
      <c r="K375" s="18"/>
      <c r="L375" s="18"/>
      <c r="M375" s="58" t="str">
        <f>IFERROR(__xludf.DUMMYFUNCTION("""COMPUTED_VALUE"""),"")</f>
        <v/>
      </c>
      <c r="N375" s="58" t="str">
        <f>IFERROR(__xludf.DUMMYFUNCTION("""COMPUTED_VALUE"""),"")</f>
        <v/>
      </c>
      <c r="O375" s="58" t="str">
        <f>IFERROR(__xludf.DUMMYFUNCTION("""COMPUTED_VALUE"""),"")</f>
        <v/>
      </c>
    </row>
    <row r="376">
      <c r="A376" s="18"/>
      <c r="B376" s="18"/>
      <c r="C376" s="18"/>
      <c r="D376" s="18"/>
      <c r="E376" s="18"/>
      <c r="F376" s="18"/>
      <c r="G376" s="18"/>
      <c r="H376" s="18"/>
      <c r="I376" s="18"/>
      <c r="J376" s="18"/>
      <c r="K376" s="18"/>
      <c r="L376" s="18"/>
      <c r="M376" s="58" t="str">
        <f>IFERROR(__xludf.DUMMYFUNCTION("""COMPUTED_VALUE"""),"")</f>
        <v/>
      </c>
      <c r="N376" s="58" t="str">
        <f>IFERROR(__xludf.DUMMYFUNCTION("""COMPUTED_VALUE"""),"")</f>
        <v/>
      </c>
      <c r="O376" s="58" t="str">
        <f>IFERROR(__xludf.DUMMYFUNCTION("""COMPUTED_VALUE"""),"")</f>
        <v/>
      </c>
    </row>
    <row r="377">
      <c r="A377" s="18"/>
      <c r="B377" s="18"/>
      <c r="C377" s="18"/>
      <c r="D377" s="18"/>
      <c r="E377" s="18"/>
      <c r="F377" s="18"/>
      <c r="G377" s="18"/>
      <c r="H377" s="18"/>
      <c r="I377" s="18"/>
      <c r="J377" s="18"/>
      <c r="K377" s="18"/>
      <c r="L377" s="18"/>
      <c r="M377" s="58" t="str">
        <f>IFERROR(__xludf.DUMMYFUNCTION("""COMPUTED_VALUE"""),"")</f>
        <v/>
      </c>
      <c r="N377" s="58" t="str">
        <f>IFERROR(__xludf.DUMMYFUNCTION("""COMPUTED_VALUE"""),"")</f>
        <v/>
      </c>
      <c r="O377" s="58" t="str">
        <f>IFERROR(__xludf.DUMMYFUNCTION("""COMPUTED_VALUE"""),"")</f>
        <v/>
      </c>
    </row>
    <row r="378">
      <c r="A378" s="18"/>
      <c r="B378" s="18"/>
      <c r="C378" s="18"/>
      <c r="D378" s="18"/>
      <c r="E378" s="18"/>
      <c r="F378" s="18"/>
      <c r="G378" s="18"/>
      <c r="H378" s="18"/>
      <c r="I378" s="18"/>
      <c r="J378" s="18"/>
      <c r="K378" s="18"/>
      <c r="L378" s="18"/>
      <c r="M378" s="58" t="str">
        <f>IFERROR(__xludf.DUMMYFUNCTION("""COMPUTED_VALUE"""),"")</f>
        <v/>
      </c>
      <c r="N378" s="58" t="str">
        <f>IFERROR(__xludf.DUMMYFUNCTION("""COMPUTED_VALUE"""),"")</f>
        <v/>
      </c>
      <c r="O378" s="58" t="str">
        <f>IFERROR(__xludf.DUMMYFUNCTION("""COMPUTED_VALUE"""),"")</f>
        <v/>
      </c>
    </row>
    <row r="379">
      <c r="A379" s="18"/>
      <c r="B379" s="18"/>
      <c r="C379" s="18"/>
      <c r="D379" s="18"/>
      <c r="E379" s="18"/>
      <c r="F379" s="18"/>
      <c r="G379" s="18"/>
      <c r="H379" s="18"/>
      <c r="I379" s="18"/>
      <c r="J379" s="18"/>
      <c r="K379" s="18"/>
      <c r="L379" s="18"/>
      <c r="M379" s="58" t="str">
        <f>IFERROR(__xludf.DUMMYFUNCTION("""COMPUTED_VALUE"""),"")</f>
        <v/>
      </c>
      <c r="N379" s="58" t="str">
        <f>IFERROR(__xludf.DUMMYFUNCTION("""COMPUTED_VALUE"""),"")</f>
        <v/>
      </c>
      <c r="O379" s="58" t="str">
        <f>IFERROR(__xludf.DUMMYFUNCTION("""COMPUTED_VALUE"""),"")</f>
        <v/>
      </c>
    </row>
    <row r="380">
      <c r="A380" s="18"/>
      <c r="B380" s="18"/>
      <c r="C380" s="18"/>
      <c r="D380" s="18"/>
      <c r="E380" s="18"/>
      <c r="F380" s="18"/>
      <c r="G380" s="18"/>
      <c r="H380" s="18"/>
      <c r="I380" s="18"/>
      <c r="J380" s="18"/>
      <c r="K380" s="18"/>
      <c r="L380" s="18"/>
      <c r="M380" s="58" t="str">
        <f>IFERROR(__xludf.DUMMYFUNCTION("""COMPUTED_VALUE"""),"")</f>
        <v/>
      </c>
      <c r="N380" s="58" t="str">
        <f>IFERROR(__xludf.DUMMYFUNCTION("""COMPUTED_VALUE"""),"")</f>
        <v/>
      </c>
      <c r="O380" s="58" t="str">
        <f>IFERROR(__xludf.DUMMYFUNCTION("""COMPUTED_VALUE"""),"")</f>
        <v/>
      </c>
    </row>
    <row r="381">
      <c r="A381" s="18"/>
      <c r="B381" s="18"/>
      <c r="C381" s="18"/>
      <c r="D381" s="18"/>
      <c r="E381" s="18"/>
      <c r="F381" s="18"/>
      <c r="G381" s="18"/>
      <c r="H381" s="18"/>
      <c r="I381" s="18"/>
      <c r="J381" s="18"/>
      <c r="K381" s="18"/>
      <c r="L381" s="18"/>
      <c r="M381" s="58" t="str">
        <f>IFERROR(__xludf.DUMMYFUNCTION("""COMPUTED_VALUE"""),"")</f>
        <v/>
      </c>
      <c r="N381" s="58" t="str">
        <f>IFERROR(__xludf.DUMMYFUNCTION("""COMPUTED_VALUE"""),"")</f>
        <v/>
      </c>
      <c r="O381" s="58" t="str">
        <f>IFERROR(__xludf.DUMMYFUNCTION("""COMPUTED_VALUE"""),"")</f>
        <v/>
      </c>
    </row>
    <row r="382">
      <c r="A382" s="18"/>
      <c r="B382" s="18"/>
      <c r="C382" s="18"/>
      <c r="D382" s="18"/>
      <c r="E382" s="18"/>
      <c r="F382" s="18"/>
      <c r="G382" s="18"/>
      <c r="H382" s="18"/>
      <c r="I382" s="18"/>
      <c r="J382" s="18"/>
      <c r="K382" s="18"/>
      <c r="L382" s="18"/>
      <c r="M382" s="58" t="str">
        <f>IFERROR(__xludf.DUMMYFUNCTION("""COMPUTED_VALUE"""),"")</f>
        <v/>
      </c>
      <c r="N382" s="58" t="str">
        <f>IFERROR(__xludf.DUMMYFUNCTION("""COMPUTED_VALUE"""),"")</f>
        <v/>
      </c>
      <c r="O382" s="58" t="str">
        <f>IFERROR(__xludf.DUMMYFUNCTION("""COMPUTED_VALUE"""),"")</f>
        <v/>
      </c>
    </row>
    <row r="383">
      <c r="A383" s="18"/>
      <c r="B383" s="18"/>
      <c r="C383" s="18"/>
      <c r="D383" s="18"/>
      <c r="E383" s="18"/>
      <c r="F383" s="18"/>
      <c r="G383" s="18"/>
      <c r="H383" s="18"/>
      <c r="I383" s="18"/>
      <c r="J383" s="18"/>
      <c r="K383" s="18"/>
      <c r="L383" s="18"/>
      <c r="M383" s="58" t="str">
        <f>IFERROR(__xludf.DUMMYFUNCTION("""COMPUTED_VALUE"""),"")</f>
        <v/>
      </c>
      <c r="N383" s="58" t="str">
        <f>IFERROR(__xludf.DUMMYFUNCTION("""COMPUTED_VALUE"""),"")</f>
        <v/>
      </c>
      <c r="O383" s="58" t="str">
        <f>IFERROR(__xludf.DUMMYFUNCTION("""COMPUTED_VALUE"""),"")</f>
        <v/>
      </c>
    </row>
    <row r="384">
      <c r="A384" s="18"/>
      <c r="B384" s="18"/>
      <c r="C384" s="18"/>
      <c r="D384" s="18"/>
      <c r="E384" s="18"/>
      <c r="F384" s="18"/>
      <c r="G384" s="18"/>
      <c r="H384" s="18"/>
      <c r="I384" s="18"/>
      <c r="J384" s="18"/>
      <c r="K384" s="18"/>
      <c r="L384" s="18"/>
      <c r="M384" s="58" t="str">
        <f>IFERROR(__xludf.DUMMYFUNCTION("""COMPUTED_VALUE"""),"")</f>
        <v/>
      </c>
      <c r="N384" s="58" t="str">
        <f>IFERROR(__xludf.DUMMYFUNCTION("""COMPUTED_VALUE"""),"")</f>
        <v/>
      </c>
      <c r="O384" s="58" t="str">
        <f>IFERROR(__xludf.DUMMYFUNCTION("""COMPUTED_VALUE"""),"")</f>
        <v/>
      </c>
    </row>
    <row r="385">
      <c r="A385" s="18"/>
      <c r="B385" s="18"/>
      <c r="C385" s="18"/>
      <c r="D385" s="18"/>
      <c r="E385" s="18"/>
      <c r="F385" s="18"/>
      <c r="G385" s="18"/>
      <c r="H385" s="18"/>
      <c r="I385" s="18"/>
      <c r="J385" s="18"/>
      <c r="K385" s="18"/>
      <c r="L385" s="18"/>
      <c r="M385" s="58" t="str">
        <f>IFERROR(__xludf.DUMMYFUNCTION("""COMPUTED_VALUE"""),"")</f>
        <v/>
      </c>
      <c r="N385" s="58" t="str">
        <f>IFERROR(__xludf.DUMMYFUNCTION("""COMPUTED_VALUE"""),"")</f>
        <v/>
      </c>
      <c r="O385" s="58" t="str">
        <f>IFERROR(__xludf.DUMMYFUNCTION("""COMPUTED_VALUE"""),"")</f>
        <v/>
      </c>
    </row>
    <row r="386">
      <c r="A386" s="18"/>
      <c r="B386" s="18"/>
      <c r="C386" s="18"/>
      <c r="D386" s="18"/>
      <c r="E386" s="18"/>
      <c r="F386" s="18"/>
      <c r="G386" s="18"/>
      <c r="H386" s="18"/>
      <c r="I386" s="18"/>
      <c r="J386" s="18"/>
      <c r="K386" s="18"/>
      <c r="L386" s="18"/>
      <c r="M386" s="58" t="str">
        <f>IFERROR(__xludf.DUMMYFUNCTION("""COMPUTED_VALUE"""),"")</f>
        <v/>
      </c>
      <c r="N386" s="58" t="str">
        <f>IFERROR(__xludf.DUMMYFUNCTION("""COMPUTED_VALUE"""),"")</f>
        <v/>
      </c>
      <c r="O386" s="58" t="str">
        <f>IFERROR(__xludf.DUMMYFUNCTION("""COMPUTED_VALUE"""),"")</f>
        <v/>
      </c>
    </row>
    <row r="387">
      <c r="A387" s="18"/>
      <c r="B387" s="18"/>
      <c r="C387" s="18"/>
      <c r="D387" s="18"/>
      <c r="E387" s="18"/>
      <c r="F387" s="18"/>
      <c r="G387" s="18"/>
      <c r="H387" s="18"/>
      <c r="I387" s="18"/>
      <c r="J387" s="18"/>
      <c r="K387" s="18"/>
      <c r="L387" s="18"/>
      <c r="M387" s="58" t="str">
        <f>IFERROR(__xludf.DUMMYFUNCTION("""COMPUTED_VALUE"""),"")</f>
        <v/>
      </c>
      <c r="N387" s="58" t="str">
        <f>IFERROR(__xludf.DUMMYFUNCTION("""COMPUTED_VALUE"""),"")</f>
        <v/>
      </c>
      <c r="O387" s="58" t="str">
        <f>IFERROR(__xludf.DUMMYFUNCTION("""COMPUTED_VALUE"""),"")</f>
        <v/>
      </c>
    </row>
    <row r="388">
      <c r="A388" s="18"/>
      <c r="B388" s="18"/>
      <c r="C388" s="18"/>
      <c r="D388" s="18"/>
      <c r="E388" s="18"/>
      <c r="F388" s="18"/>
      <c r="G388" s="18"/>
      <c r="H388" s="18"/>
      <c r="I388" s="18"/>
      <c r="J388" s="18"/>
      <c r="K388" s="18"/>
      <c r="L388" s="18"/>
      <c r="M388" s="58" t="str">
        <f>IFERROR(__xludf.DUMMYFUNCTION("""COMPUTED_VALUE"""),"")</f>
        <v/>
      </c>
      <c r="N388" s="58" t="str">
        <f>IFERROR(__xludf.DUMMYFUNCTION("""COMPUTED_VALUE"""),"")</f>
        <v/>
      </c>
      <c r="O388" s="58" t="str">
        <f>IFERROR(__xludf.DUMMYFUNCTION("""COMPUTED_VALUE"""),"")</f>
        <v/>
      </c>
    </row>
    <row r="389">
      <c r="A389" s="18"/>
      <c r="B389" s="18"/>
      <c r="C389" s="18"/>
      <c r="D389" s="18"/>
      <c r="E389" s="18"/>
      <c r="F389" s="18"/>
      <c r="G389" s="18"/>
      <c r="H389" s="18"/>
      <c r="I389" s="18"/>
      <c r="J389" s="18"/>
      <c r="K389" s="18"/>
      <c r="L389" s="18"/>
      <c r="M389" s="58" t="str">
        <f>IFERROR(__xludf.DUMMYFUNCTION("""COMPUTED_VALUE"""),"")</f>
        <v/>
      </c>
      <c r="N389" s="58" t="str">
        <f>IFERROR(__xludf.DUMMYFUNCTION("""COMPUTED_VALUE"""),"")</f>
        <v/>
      </c>
      <c r="O389" s="58" t="str">
        <f>IFERROR(__xludf.DUMMYFUNCTION("""COMPUTED_VALUE"""),"")</f>
        <v/>
      </c>
    </row>
    <row r="390">
      <c r="A390" s="18"/>
      <c r="B390" s="18"/>
      <c r="C390" s="18"/>
      <c r="D390" s="18"/>
      <c r="E390" s="18"/>
      <c r="F390" s="18"/>
      <c r="G390" s="18"/>
      <c r="H390" s="18"/>
      <c r="I390" s="18"/>
      <c r="J390" s="18"/>
      <c r="K390" s="18"/>
      <c r="L390" s="18"/>
      <c r="M390" s="58" t="str">
        <f>IFERROR(__xludf.DUMMYFUNCTION("""COMPUTED_VALUE"""),"")</f>
        <v/>
      </c>
      <c r="N390" s="58" t="str">
        <f>IFERROR(__xludf.DUMMYFUNCTION("""COMPUTED_VALUE"""),"")</f>
        <v/>
      </c>
      <c r="O390" s="58" t="str">
        <f>IFERROR(__xludf.DUMMYFUNCTION("""COMPUTED_VALUE"""),"")</f>
        <v/>
      </c>
    </row>
    <row r="391">
      <c r="A391" s="18"/>
      <c r="B391" s="18"/>
      <c r="C391" s="18"/>
      <c r="D391" s="18"/>
      <c r="E391" s="18"/>
      <c r="F391" s="18"/>
      <c r="G391" s="18"/>
      <c r="H391" s="18"/>
      <c r="I391" s="18"/>
      <c r="J391" s="18"/>
      <c r="K391" s="18"/>
      <c r="L391" s="18"/>
      <c r="M391" s="58" t="str">
        <f>IFERROR(__xludf.DUMMYFUNCTION("""COMPUTED_VALUE"""),"")</f>
        <v/>
      </c>
      <c r="N391" s="58" t="str">
        <f>IFERROR(__xludf.DUMMYFUNCTION("""COMPUTED_VALUE"""),"")</f>
        <v/>
      </c>
      <c r="O391" s="58" t="str">
        <f>IFERROR(__xludf.DUMMYFUNCTION("""COMPUTED_VALUE"""),"")</f>
        <v/>
      </c>
    </row>
    <row r="392">
      <c r="A392" s="18"/>
      <c r="B392" s="18"/>
      <c r="C392" s="18"/>
      <c r="D392" s="18"/>
      <c r="E392" s="18"/>
      <c r="F392" s="18"/>
      <c r="G392" s="18"/>
      <c r="H392" s="18"/>
      <c r="I392" s="18"/>
      <c r="J392" s="18"/>
      <c r="K392" s="18"/>
      <c r="L392" s="18"/>
      <c r="M392" s="58" t="str">
        <f>IFERROR(__xludf.DUMMYFUNCTION("""COMPUTED_VALUE"""),"")</f>
        <v/>
      </c>
      <c r="N392" s="58" t="str">
        <f>IFERROR(__xludf.DUMMYFUNCTION("""COMPUTED_VALUE"""),"")</f>
        <v/>
      </c>
      <c r="O392" s="58" t="str">
        <f>IFERROR(__xludf.DUMMYFUNCTION("""COMPUTED_VALUE"""),"")</f>
        <v/>
      </c>
    </row>
    <row r="393">
      <c r="A393" s="18"/>
      <c r="B393" s="18"/>
      <c r="C393" s="18"/>
      <c r="D393" s="18"/>
      <c r="E393" s="18"/>
      <c r="F393" s="18"/>
      <c r="G393" s="18"/>
      <c r="H393" s="18"/>
      <c r="I393" s="18"/>
      <c r="J393" s="18"/>
      <c r="K393" s="18"/>
      <c r="L393" s="18"/>
      <c r="M393" s="58" t="str">
        <f>IFERROR(__xludf.DUMMYFUNCTION("""COMPUTED_VALUE"""),"")</f>
        <v/>
      </c>
      <c r="N393" s="58" t="str">
        <f>IFERROR(__xludf.DUMMYFUNCTION("""COMPUTED_VALUE"""),"")</f>
        <v/>
      </c>
      <c r="O393" s="58" t="str">
        <f>IFERROR(__xludf.DUMMYFUNCTION("""COMPUTED_VALUE"""),"")</f>
        <v/>
      </c>
    </row>
    <row r="394">
      <c r="A394" s="18"/>
      <c r="B394" s="18"/>
      <c r="C394" s="18"/>
      <c r="D394" s="18"/>
      <c r="E394" s="18"/>
      <c r="F394" s="18"/>
      <c r="G394" s="18"/>
      <c r="H394" s="18"/>
      <c r="I394" s="18"/>
      <c r="J394" s="18"/>
      <c r="K394" s="18"/>
      <c r="L394" s="18"/>
      <c r="M394" s="58" t="str">
        <f>IFERROR(__xludf.DUMMYFUNCTION("""COMPUTED_VALUE"""),"")</f>
        <v/>
      </c>
      <c r="N394" s="58" t="str">
        <f>IFERROR(__xludf.DUMMYFUNCTION("""COMPUTED_VALUE"""),"")</f>
        <v/>
      </c>
      <c r="O394" s="58" t="str">
        <f>IFERROR(__xludf.DUMMYFUNCTION("""COMPUTED_VALUE"""),"")</f>
        <v/>
      </c>
    </row>
    <row r="395">
      <c r="A395" s="18"/>
      <c r="B395" s="18"/>
      <c r="C395" s="18"/>
      <c r="D395" s="18"/>
      <c r="E395" s="18"/>
      <c r="F395" s="18"/>
      <c r="G395" s="18"/>
      <c r="H395" s="18"/>
      <c r="I395" s="18"/>
      <c r="J395" s="18"/>
      <c r="K395" s="18"/>
      <c r="L395" s="18"/>
      <c r="M395" s="58" t="str">
        <f>IFERROR(__xludf.DUMMYFUNCTION("""COMPUTED_VALUE"""),"")</f>
        <v/>
      </c>
      <c r="N395" s="58" t="str">
        <f>IFERROR(__xludf.DUMMYFUNCTION("""COMPUTED_VALUE"""),"")</f>
        <v/>
      </c>
      <c r="O395" s="58" t="str">
        <f>IFERROR(__xludf.DUMMYFUNCTION("""COMPUTED_VALUE"""),"")</f>
        <v/>
      </c>
    </row>
    <row r="396">
      <c r="A396" s="18"/>
      <c r="B396" s="18"/>
      <c r="C396" s="18"/>
      <c r="D396" s="18"/>
      <c r="E396" s="18"/>
      <c r="F396" s="18"/>
      <c r="G396" s="18"/>
      <c r="H396" s="18"/>
      <c r="I396" s="18"/>
      <c r="J396" s="18"/>
      <c r="K396" s="18"/>
      <c r="L396" s="18"/>
      <c r="M396" s="58" t="str">
        <f>IFERROR(__xludf.DUMMYFUNCTION("""COMPUTED_VALUE"""),"")</f>
        <v/>
      </c>
      <c r="N396" s="58" t="str">
        <f>IFERROR(__xludf.DUMMYFUNCTION("""COMPUTED_VALUE"""),"")</f>
        <v/>
      </c>
      <c r="O396" s="58" t="str">
        <f>IFERROR(__xludf.DUMMYFUNCTION("""COMPUTED_VALUE"""),"")</f>
        <v/>
      </c>
    </row>
    <row r="397">
      <c r="A397" s="18"/>
      <c r="B397" s="18"/>
      <c r="C397" s="18"/>
      <c r="D397" s="18"/>
      <c r="E397" s="18"/>
      <c r="F397" s="18"/>
      <c r="G397" s="18"/>
      <c r="H397" s="18"/>
      <c r="I397" s="18"/>
      <c r="J397" s="18"/>
      <c r="K397" s="18"/>
      <c r="L397" s="18"/>
      <c r="M397" s="58" t="str">
        <f>IFERROR(__xludf.DUMMYFUNCTION("""COMPUTED_VALUE"""),"")</f>
        <v/>
      </c>
      <c r="N397" s="58" t="str">
        <f>IFERROR(__xludf.DUMMYFUNCTION("""COMPUTED_VALUE"""),"")</f>
        <v/>
      </c>
      <c r="O397" s="58" t="str">
        <f>IFERROR(__xludf.DUMMYFUNCTION("""COMPUTED_VALUE"""),"")</f>
        <v/>
      </c>
    </row>
    <row r="398">
      <c r="A398" s="18"/>
      <c r="B398" s="18"/>
      <c r="C398" s="18"/>
      <c r="D398" s="18"/>
      <c r="E398" s="18"/>
      <c r="F398" s="18"/>
      <c r="G398" s="18"/>
      <c r="H398" s="18"/>
      <c r="I398" s="18"/>
      <c r="J398" s="18"/>
      <c r="K398" s="18"/>
      <c r="L398" s="18"/>
      <c r="M398" s="58" t="str">
        <f>IFERROR(__xludf.DUMMYFUNCTION("""COMPUTED_VALUE"""),"")</f>
        <v/>
      </c>
      <c r="N398" s="58" t="str">
        <f>IFERROR(__xludf.DUMMYFUNCTION("""COMPUTED_VALUE"""),"")</f>
        <v/>
      </c>
      <c r="O398" s="58" t="str">
        <f>IFERROR(__xludf.DUMMYFUNCTION("""COMPUTED_VALUE"""),"")</f>
        <v/>
      </c>
    </row>
    <row r="399">
      <c r="A399" s="18"/>
      <c r="B399" s="18"/>
      <c r="C399" s="18"/>
      <c r="D399" s="18"/>
      <c r="E399" s="18"/>
      <c r="F399" s="18"/>
      <c r="G399" s="18"/>
      <c r="H399" s="18"/>
      <c r="I399" s="18"/>
      <c r="J399" s="18"/>
      <c r="K399" s="18"/>
      <c r="L399" s="18"/>
      <c r="M399" s="58" t="str">
        <f>IFERROR(__xludf.DUMMYFUNCTION("""COMPUTED_VALUE"""),"")</f>
        <v/>
      </c>
      <c r="N399" s="58" t="str">
        <f>IFERROR(__xludf.DUMMYFUNCTION("""COMPUTED_VALUE"""),"")</f>
        <v/>
      </c>
      <c r="O399" s="58" t="str">
        <f>IFERROR(__xludf.DUMMYFUNCTION("""COMPUTED_VALUE"""),"")</f>
        <v/>
      </c>
    </row>
    <row r="400">
      <c r="A400" s="18"/>
      <c r="B400" s="18"/>
      <c r="C400" s="18"/>
      <c r="D400" s="18"/>
      <c r="E400" s="18"/>
      <c r="F400" s="18"/>
      <c r="G400" s="18"/>
      <c r="H400" s="18"/>
      <c r="I400" s="18"/>
      <c r="J400" s="18"/>
      <c r="K400" s="18"/>
      <c r="L400" s="18"/>
      <c r="M400" s="58" t="str">
        <f>IFERROR(__xludf.DUMMYFUNCTION("""COMPUTED_VALUE"""),"")</f>
        <v/>
      </c>
      <c r="N400" s="58" t="str">
        <f>IFERROR(__xludf.DUMMYFUNCTION("""COMPUTED_VALUE"""),"")</f>
        <v/>
      </c>
      <c r="O400" s="58" t="str">
        <f>IFERROR(__xludf.DUMMYFUNCTION("""COMPUTED_VALUE"""),"")</f>
        <v/>
      </c>
    </row>
    <row r="401">
      <c r="A401" s="18"/>
      <c r="B401" s="18"/>
      <c r="C401" s="18"/>
      <c r="D401" s="18"/>
      <c r="E401" s="18"/>
      <c r="F401" s="18"/>
      <c r="G401" s="18"/>
      <c r="H401" s="18"/>
      <c r="I401" s="18"/>
      <c r="J401" s="18"/>
      <c r="K401" s="18"/>
      <c r="L401" s="18"/>
      <c r="M401" s="58" t="str">
        <f>IFERROR(__xludf.DUMMYFUNCTION("""COMPUTED_VALUE"""),"")</f>
        <v/>
      </c>
      <c r="N401" s="58" t="str">
        <f>IFERROR(__xludf.DUMMYFUNCTION("""COMPUTED_VALUE"""),"")</f>
        <v/>
      </c>
      <c r="O401" s="58" t="str">
        <f>IFERROR(__xludf.DUMMYFUNCTION("""COMPUTED_VALUE"""),"")</f>
        <v/>
      </c>
    </row>
    <row r="402">
      <c r="A402" s="18"/>
      <c r="B402" s="18"/>
      <c r="C402" s="18"/>
      <c r="D402" s="18"/>
      <c r="E402" s="18"/>
      <c r="F402" s="18"/>
      <c r="G402" s="18"/>
      <c r="H402" s="18"/>
      <c r="I402" s="18"/>
      <c r="J402" s="18"/>
      <c r="K402" s="18"/>
      <c r="L402" s="18"/>
      <c r="M402" s="58" t="str">
        <f>IFERROR(__xludf.DUMMYFUNCTION("""COMPUTED_VALUE"""),"")</f>
        <v/>
      </c>
      <c r="N402" s="58" t="str">
        <f>IFERROR(__xludf.DUMMYFUNCTION("""COMPUTED_VALUE"""),"")</f>
        <v/>
      </c>
      <c r="O402" s="58" t="str">
        <f>IFERROR(__xludf.DUMMYFUNCTION("""COMPUTED_VALUE"""),"")</f>
        <v/>
      </c>
    </row>
    <row r="403">
      <c r="A403" s="18"/>
      <c r="B403" s="18"/>
      <c r="C403" s="18"/>
      <c r="D403" s="18"/>
      <c r="E403" s="18"/>
      <c r="F403" s="18"/>
      <c r="G403" s="18"/>
      <c r="H403" s="18"/>
      <c r="I403" s="18"/>
      <c r="J403" s="18"/>
      <c r="K403" s="18"/>
      <c r="L403" s="18"/>
      <c r="M403" s="58" t="str">
        <f>IFERROR(__xludf.DUMMYFUNCTION("""COMPUTED_VALUE"""),"")</f>
        <v/>
      </c>
      <c r="N403" s="58" t="str">
        <f>IFERROR(__xludf.DUMMYFUNCTION("""COMPUTED_VALUE"""),"")</f>
        <v/>
      </c>
      <c r="O403" s="58" t="str">
        <f>IFERROR(__xludf.DUMMYFUNCTION("""COMPUTED_VALUE"""),"")</f>
        <v/>
      </c>
    </row>
    <row r="404">
      <c r="A404" s="18"/>
      <c r="B404" s="18"/>
      <c r="C404" s="18"/>
      <c r="D404" s="18"/>
      <c r="E404" s="18"/>
      <c r="F404" s="18"/>
      <c r="G404" s="18"/>
      <c r="H404" s="18"/>
      <c r="I404" s="18"/>
      <c r="J404" s="18"/>
      <c r="K404" s="18"/>
      <c r="L404" s="18"/>
      <c r="M404" s="58" t="str">
        <f>IFERROR(__xludf.DUMMYFUNCTION("""COMPUTED_VALUE"""),"")</f>
        <v/>
      </c>
      <c r="N404" s="58" t="str">
        <f>IFERROR(__xludf.DUMMYFUNCTION("""COMPUTED_VALUE"""),"")</f>
        <v/>
      </c>
      <c r="O404" s="58" t="str">
        <f>IFERROR(__xludf.DUMMYFUNCTION("""COMPUTED_VALUE"""),"")</f>
        <v/>
      </c>
    </row>
    <row r="405">
      <c r="A405" s="18"/>
      <c r="B405" s="18"/>
      <c r="C405" s="18"/>
      <c r="D405" s="18"/>
      <c r="E405" s="18"/>
      <c r="F405" s="18"/>
      <c r="G405" s="18"/>
      <c r="H405" s="18"/>
      <c r="I405" s="18"/>
      <c r="J405" s="18"/>
      <c r="K405" s="18"/>
      <c r="L405" s="18"/>
      <c r="M405" s="58" t="str">
        <f>IFERROR(__xludf.DUMMYFUNCTION("""COMPUTED_VALUE"""),"")</f>
        <v/>
      </c>
      <c r="N405" s="58" t="str">
        <f>IFERROR(__xludf.DUMMYFUNCTION("""COMPUTED_VALUE"""),"")</f>
        <v/>
      </c>
      <c r="O405" s="58" t="str">
        <f>IFERROR(__xludf.DUMMYFUNCTION("""COMPUTED_VALUE"""),"")</f>
        <v/>
      </c>
    </row>
    <row r="406">
      <c r="A406" s="18"/>
      <c r="B406" s="18"/>
      <c r="C406" s="18"/>
      <c r="D406" s="18"/>
      <c r="E406" s="18"/>
      <c r="F406" s="18"/>
      <c r="G406" s="18"/>
      <c r="H406" s="18"/>
      <c r="I406" s="18"/>
      <c r="J406" s="18"/>
      <c r="K406" s="18"/>
      <c r="L406" s="18"/>
      <c r="M406" s="58" t="str">
        <f>IFERROR(__xludf.DUMMYFUNCTION("""COMPUTED_VALUE"""),"")</f>
        <v/>
      </c>
      <c r="N406" s="58" t="str">
        <f>IFERROR(__xludf.DUMMYFUNCTION("""COMPUTED_VALUE"""),"")</f>
        <v/>
      </c>
      <c r="O406" s="58" t="str">
        <f>IFERROR(__xludf.DUMMYFUNCTION("""COMPUTED_VALUE"""),"")</f>
        <v/>
      </c>
    </row>
    <row r="407">
      <c r="A407" s="18"/>
      <c r="B407" s="18"/>
      <c r="C407" s="18"/>
      <c r="D407" s="18"/>
      <c r="E407" s="18"/>
      <c r="F407" s="18"/>
      <c r="G407" s="18"/>
      <c r="H407" s="18"/>
      <c r="I407" s="18"/>
      <c r="J407" s="18"/>
      <c r="K407" s="18"/>
      <c r="L407" s="18"/>
      <c r="M407" s="58" t="str">
        <f>IFERROR(__xludf.DUMMYFUNCTION("""COMPUTED_VALUE"""),"")</f>
        <v/>
      </c>
      <c r="N407" s="58" t="str">
        <f>IFERROR(__xludf.DUMMYFUNCTION("""COMPUTED_VALUE"""),"")</f>
        <v/>
      </c>
      <c r="O407" s="58" t="str">
        <f>IFERROR(__xludf.DUMMYFUNCTION("""COMPUTED_VALUE"""),"")</f>
        <v/>
      </c>
    </row>
    <row r="408">
      <c r="A408" s="18"/>
      <c r="B408" s="18"/>
      <c r="C408" s="18"/>
      <c r="D408" s="18"/>
      <c r="E408" s="18"/>
      <c r="F408" s="18"/>
      <c r="G408" s="18"/>
      <c r="H408" s="18"/>
      <c r="I408" s="18"/>
      <c r="J408" s="18"/>
      <c r="K408" s="18"/>
      <c r="L408" s="18"/>
      <c r="M408" s="58" t="str">
        <f>IFERROR(__xludf.DUMMYFUNCTION("""COMPUTED_VALUE"""),"")</f>
        <v/>
      </c>
      <c r="N408" s="58" t="str">
        <f>IFERROR(__xludf.DUMMYFUNCTION("""COMPUTED_VALUE"""),"")</f>
        <v/>
      </c>
      <c r="O408" s="58" t="str">
        <f>IFERROR(__xludf.DUMMYFUNCTION("""COMPUTED_VALUE"""),"")</f>
        <v/>
      </c>
    </row>
    <row r="409">
      <c r="A409" s="18"/>
      <c r="B409" s="18"/>
      <c r="C409" s="18"/>
      <c r="D409" s="18"/>
      <c r="E409" s="18"/>
      <c r="F409" s="18"/>
      <c r="G409" s="18"/>
      <c r="H409" s="18"/>
      <c r="I409" s="18"/>
      <c r="J409" s="18"/>
      <c r="K409" s="18"/>
      <c r="L409" s="18"/>
      <c r="M409" s="58" t="str">
        <f>IFERROR(__xludf.DUMMYFUNCTION("""COMPUTED_VALUE"""),"")</f>
        <v/>
      </c>
      <c r="N409" s="58" t="str">
        <f>IFERROR(__xludf.DUMMYFUNCTION("""COMPUTED_VALUE"""),"")</f>
        <v/>
      </c>
      <c r="O409" s="58" t="str">
        <f>IFERROR(__xludf.DUMMYFUNCTION("""COMPUTED_VALUE"""),"")</f>
        <v/>
      </c>
    </row>
    <row r="410">
      <c r="A410" s="18"/>
      <c r="B410" s="18"/>
      <c r="C410" s="18"/>
      <c r="D410" s="18"/>
      <c r="E410" s="18"/>
      <c r="F410" s="18"/>
      <c r="G410" s="18"/>
      <c r="H410" s="18"/>
      <c r="I410" s="18"/>
      <c r="J410" s="18"/>
      <c r="K410" s="18"/>
      <c r="L410" s="18"/>
      <c r="M410" s="58" t="str">
        <f>IFERROR(__xludf.DUMMYFUNCTION("""COMPUTED_VALUE"""),"")</f>
        <v/>
      </c>
      <c r="N410" s="58" t="str">
        <f>IFERROR(__xludf.DUMMYFUNCTION("""COMPUTED_VALUE"""),"")</f>
        <v/>
      </c>
      <c r="O410" s="58" t="str">
        <f>IFERROR(__xludf.DUMMYFUNCTION("""COMPUTED_VALUE"""),"")</f>
        <v/>
      </c>
    </row>
    <row r="411">
      <c r="A411" s="18"/>
      <c r="B411" s="18"/>
      <c r="C411" s="18"/>
      <c r="D411" s="18"/>
      <c r="E411" s="18"/>
      <c r="F411" s="18"/>
      <c r="G411" s="18"/>
      <c r="H411" s="18"/>
      <c r="I411" s="18"/>
      <c r="J411" s="18"/>
      <c r="K411" s="18"/>
      <c r="L411" s="18"/>
      <c r="M411" s="58" t="str">
        <f>IFERROR(__xludf.DUMMYFUNCTION("""COMPUTED_VALUE"""),"")</f>
        <v/>
      </c>
      <c r="N411" s="58" t="str">
        <f>IFERROR(__xludf.DUMMYFUNCTION("""COMPUTED_VALUE"""),"")</f>
        <v/>
      </c>
      <c r="O411" s="58" t="str">
        <f>IFERROR(__xludf.DUMMYFUNCTION("""COMPUTED_VALUE"""),"")</f>
        <v/>
      </c>
    </row>
    <row r="412">
      <c r="A412" s="18"/>
      <c r="B412" s="18"/>
      <c r="C412" s="18"/>
      <c r="D412" s="18"/>
      <c r="E412" s="18"/>
      <c r="F412" s="18"/>
      <c r="G412" s="18"/>
      <c r="H412" s="18"/>
      <c r="I412" s="18"/>
      <c r="J412" s="18"/>
      <c r="K412" s="18"/>
      <c r="L412" s="18"/>
      <c r="M412" s="58" t="str">
        <f>IFERROR(__xludf.DUMMYFUNCTION("""COMPUTED_VALUE"""),"")</f>
        <v/>
      </c>
      <c r="N412" s="58" t="str">
        <f>IFERROR(__xludf.DUMMYFUNCTION("""COMPUTED_VALUE"""),"")</f>
        <v/>
      </c>
      <c r="O412" s="58" t="str">
        <f>IFERROR(__xludf.DUMMYFUNCTION("""COMPUTED_VALUE"""),"")</f>
        <v/>
      </c>
    </row>
    <row r="413">
      <c r="A413" s="18"/>
      <c r="B413" s="18"/>
      <c r="C413" s="18"/>
      <c r="D413" s="18"/>
      <c r="E413" s="18"/>
      <c r="F413" s="18"/>
      <c r="G413" s="18"/>
      <c r="H413" s="18"/>
      <c r="I413" s="18"/>
      <c r="J413" s="18"/>
      <c r="K413" s="18"/>
      <c r="L413" s="18"/>
      <c r="M413" s="58" t="str">
        <f>IFERROR(__xludf.DUMMYFUNCTION("""COMPUTED_VALUE"""),"")</f>
        <v/>
      </c>
      <c r="N413" s="58" t="str">
        <f>IFERROR(__xludf.DUMMYFUNCTION("""COMPUTED_VALUE"""),"")</f>
        <v/>
      </c>
      <c r="O413" s="58" t="str">
        <f>IFERROR(__xludf.DUMMYFUNCTION("""COMPUTED_VALUE"""),"")</f>
        <v/>
      </c>
    </row>
    <row r="414">
      <c r="A414" s="18"/>
      <c r="B414" s="18"/>
      <c r="C414" s="18"/>
      <c r="D414" s="18"/>
      <c r="E414" s="18"/>
      <c r="F414" s="18"/>
      <c r="G414" s="18"/>
      <c r="H414" s="18"/>
      <c r="I414" s="18"/>
      <c r="J414" s="18"/>
      <c r="K414" s="18"/>
      <c r="L414" s="18"/>
      <c r="M414" s="58" t="str">
        <f>IFERROR(__xludf.DUMMYFUNCTION("""COMPUTED_VALUE"""),"")</f>
        <v/>
      </c>
      <c r="N414" s="58" t="str">
        <f>IFERROR(__xludf.DUMMYFUNCTION("""COMPUTED_VALUE"""),"")</f>
        <v/>
      </c>
      <c r="O414" s="58" t="str">
        <f>IFERROR(__xludf.DUMMYFUNCTION("""COMPUTED_VALUE"""),"")</f>
        <v/>
      </c>
    </row>
    <row r="415">
      <c r="A415" s="18"/>
      <c r="B415" s="18"/>
      <c r="C415" s="18"/>
      <c r="D415" s="18"/>
      <c r="E415" s="18"/>
      <c r="F415" s="18"/>
      <c r="G415" s="18"/>
      <c r="H415" s="18"/>
      <c r="I415" s="18"/>
      <c r="J415" s="18"/>
      <c r="K415" s="18"/>
      <c r="L415" s="18"/>
      <c r="M415" s="58" t="str">
        <f>IFERROR(__xludf.DUMMYFUNCTION("""COMPUTED_VALUE"""),"")</f>
        <v/>
      </c>
      <c r="N415" s="58" t="str">
        <f>IFERROR(__xludf.DUMMYFUNCTION("""COMPUTED_VALUE"""),"")</f>
        <v/>
      </c>
      <c r="O415" s="58" t="str">
        <f>IFERROR(__xludf.DUMMYFUNCTION("""COMPUTED_VALUE"""),"")</f>
        <v/>
      </c>
    </row>
    <row r="416">
      <c r="A416" s="18"/>
      <c r="B416" s="18"/>
      <c r="C416" s="18"/>
      <c r="D416" s="18"/>
      <c r="E416" s="18"/>
      <c r="F416" s="18"/>
      <c r="G416" s="18"/>
      <c r="H416" s="18"/>
      <c r="I416" s="18"/>
      <c r="J416" s="18"/>
      <c r="K416" s="18"/>
      <c r="L416" s="18"/>
      <c r="M416" s="58" t="str">
        <f>IFERROR(__xludf.DUMMYFUNCTION("""COMPUTED_VALUE"""),"")</f>
        <v/>
      </c>
      <c r="N416" s="58" t="str">
        <f>IFERROR(__xludf.DUMMYFUNCTION("""COMPUTED_VALUE"""),"")</f>
        <v/>
      </c>
      <c r="O416" s="58" t="str">
        <f>IFERROR(__xludf.DUMMYFUNCTION("""COMPUTED_VALUE"""),"")</f>
        <v/>
      </c>
    </row>
    <row r="417">
      <c r="A417" s="18"/>
      <c r="B417" s="18"/>
      <c r="C417" s="18"/>
      <c r="D417" s="18"/>
      <c r="E417" s="18"/>
      <c r="F417" s="18"/>
      <c r="G417" s="18"/>
      <c r="H417" s="18"/>
      <c r="I417" s="18"/>
      <c r="J417" s="18"/>
      <c r="K417" s="18"/>
      <c r="L417" s="18"/>
      <c r="M417" s="58" t="str">
        <f>IFERROR(__xludf.DUMMYFUNCTION("""COMPUTED_VALUE"""),"")</f>
        <v/>
      </c>
      <c r="N417" s="58" t="str">
        <f>IFERROR(__xludf.DUMMYFUNCTION("""COMPUTED_VALUE"""),"")</f>
        <v/>
      </c>
      <c r="O417" s="58" t="str">
        <f>IFERROR(__xludf.DUMMYFUNCTION("""COMPUTED_VALUE"""),"")</f>
        <v/>
      </c>
    </row>
    <row r="418">
      <c r="A418" s="18"/>
      <c r="B418" s="18"/>
      <c r="C418" s="18"/>
      <c r="D418" s="18"/>
      <c r="E418" s="18"/>
      <c r="F418" s="18"/>
      <c r="G418" s="18"/>
      <c r="H418" s="18"/>
      <c r="I418" s="18"/>
      <c r="J418" s="18"/>
      <c r="K418" s="18"/>
      <c r="L418" s="18"/>
      <c r="M418" s="58" t="str">
        <f>IFERROR(__xludf.DUMMYFUNCTION("""COMPUTED_VALUE"""),"")</f>
        <v/>
      </c>
      <c r="N418" s="58" t="str">
        <f>IFERROR(__xludf.DUMMYFUNCTION("""COMPUTED_VALUE"""),"")</f>
        <v/>
      </c>
      <c r="O418" s="58" t="str">
        <f>IFERROR(__xludf.DUMMYFUNCTION("""COMPUTED_VALUE"""),"")</f>
        <v/>
      </c>
    </row>
    <row r="419">
      <c r="A419" s="18"/>
      <c r="B419" s="18"/>
      <c r="C419" s="18"/>
      <c r="D419" s="18"/>
      <c r="E419" s="18"/>
      <c r="F419" s="18"/>
      <c r="G419" s="18"/>
      <c r="H419" s="18"/>
      <c r="I419" s="18"/>
      <c r="J419" s="18"/>
      <c r="K419" s="18"/>
      <c r="L419" s="18"/>
      <c r="M419" s="58" t="str">
        <f>IFERROR(__xludf.DUMMYFUNCTION("""COMPUTED_VALUE"""),"")</f>
        <v/>
      </c>
      <c r="N419" s="58" t="str">
        <f>IFERROR(__xludf.DUMMYFUNCTION("""COMPUTED_VALUE"""),"")</f>
        <v/>
      </c>
      <c r="O419" s="58" t="str">
        <f>IFERROR(__xludf.DUMMYFUNCTION("""COMPUTED_VALUE"""),"")</f>
        <v/>
      </c>
    </row>
    <row r="420">
      <c r="A420" s="18"/>
      <c r="B420" s="18"/>
      <c r="C420" s="18"/>
      <c r="D420" s="18"/>
      <c r="E420" s="18"/>
      <c r="F420" s="18"/>
      <c r="G420" s="18"/>
      <c r="H420" s="18"/>
      <c r="I420" s="18"/>
      <c r="J420" s="18"/>
      <c r="K420" s="18"/>
      <c r="L420" s="18"/>
      <c r="M420" s="58" t="str">
        <f>IFERROR(__xludf.DUMMYFUNCTION("""COMPUTED_VALUE"""),"")</f>
        <v/>
      </c>
      <c r="N420" s="58" t="str">
        <f>IFERROR(__xludf.DUMMYFUNCTION("""COMPUTED_VALUE"""),"")</f>
        <v/>
      </c>
      <c r="O420" s="58" t="str">
        <f>IFERROR(__xludf.DUMMYFUNCTION("""COMPUTED_VALUE"""),"")</f>
        <v/>
      </c>
    </row>
    <row r="421">
      <c r="A421" s="18"/>
      <c r="B421" s="18"/>
      <c r="C421" s="18"/>
      <c r="D421" s="18"/>
      <c r="E421" s="18"/>
      <c r="F421" s="18"/>
      <c r="G421" s="18"/>
      <c r="H421" s="18"/>
      <c r="I421" s="18"/>
      <c r="J421" s="18"/>
      <c r="K421" s="18"/>
      <c r="L421" s="18"/>
      <c r="M421" s="58" t="str">
        <f>IFERROR(__xludf.DUMMYFUNCTION("""COMPUTED_VALUE"""),"")</f>
        <v/>
      </c>
      <c r="N421" s="58" t="str">
        <f>IFERROR(__xludf.DUMMYFUNCTION("""COMPUTED_VALUE"""),"")</f>
        <v/>
      </c>
      <c r="O421" s="58" t="str">
        <f>IFERROR(__xludf.DUMMYFUNCTION("""COMPUTED_VALUE"""),"")</f>
        <v/>
      </c>
    </row>
    <row r="422">
      <c r="A422" s="18"/>
      <c r="B422" s="18"/>
      <c r="C422" s="18"/>
      <c r="D422" s="18"/>
      <c r="E422" s="18"/>
      <c r="F422" s="18"/>
      <c r="G422" s="18"/>
      <c r="H422" s="18"/>
      <c r="I422" s="18"/>
      <c r="J422" s="18"/>
      <c r="K422" s="18"/>
      <c r="L422" s="18"/>
      <c r="M422" s="58" t="str">
        <f>IFERROR(__xludf.DUMMYFUNCTION("""COMPUTED_VALUE"""),"")</f>
        <v/>
      </c>
      <c r="N422" s="58" t="str">
        <f>IFERROR(__xludf.DUMMYFUNCTION("""COMPUTED_VALUE"""),"")</f>
        <v/>
      </c>
      <c r="O422" s="58" t="str">
        <f>IFERROR(__xludf.DUMMYFUNCTION("""COMPUTED_VALUE"""),"")</f>
        <v/>
      </c>
    </row>
    <row r="423">
      <c r="A423" s="18"/>
      <c r="B423" s="18"/>
      <c r="C423" s="18"/>
      <c r="D423" s="18"/>
      <c r="E423" s="18"/>
      <c r="F423" s="18"/>
      <c r="G423" s="18"/>
      <c r="H423" s="18"/>
      <c r="I423" s="18"/>
      <c r="J423" s="18"/>
      <c r="K423" s="18"/>
      <c r="L423" s="18"/>
      <c r="M423" s="58" t="str">
        <f>IFERROR(__xludf.DUMMYFUNCTION("""COMPUTED_VALUE"""),"")</f>
        <v/>
      </c>
      <c r="N423" s="58" t="str">
        <f>IFERROR(__xludf.DUMMYFUNCTION("""COMPUTED_VALUE"""),"")</f>
        <v/>
      </c>
      <c r="O423" s="58" t="str">
        <f>IFERROR(__xludf.DUMMYFUNCTION("""COMPUTED_VALUE"""),"")</f>
        <v/>
      </c>
    </row>
    <row r="424">
      <c r="A424" s="18"/>
      <c r="B424" s="18"/>
      <c r="C424" s="18"/>
      <c r="D424" s="18"/>
      <c r="E424" s="18"/>
      <c r="F424" s="18"/>
      <c r="G424" s="18"/>
      <c r="H424" s="18"/>
      <c r="I424" s="18"/>
      <c r="J424" s="18"/>
      <c r="K424" s="18"/>
      <c r="L424" s="18"/>
      <c r="M424" s="58" t="str">
        <f>IFERROR(__xludf.DUMMYFUNCTION("""COMPUTED_VALUE"""),"")</f>
        <v/>
      </c>
      <c r="N424" s="58" t="str">
        <f>IFERROR(__xludf.DUMMYFUNCTION("""COMPUTED_VALUE"""),"")</f>
        <v/>
      </c>
      <c r="O424" s="58" t="str">
        <f>IFERROR(__xludf.DUMMYFUNCTION("""COMPUTED_VALUE"""),"")</f>
        <v/>
      </c>
    </row>
    <row r="425">
      <c r="A425" s="18"/>
      <c r="B425" s="18"/>
      <c r="C425" s="18"/>
      <c r="D425" s="18"/>
      <c r="E425" s="18"/>
      <c r="F425" s="18"/>
      <c r="G425" s="18"/>
      <c r="H425" s="18"/>
      <c r="I425" s="18"/>
      <c r="J425" s="18"/>
      <c r="K425" s="18"/>
      <c r="L425" s="18"/>
      <c r="M425" s="58" t="str">
        <f>IFERROR(__xludf.DUMMYFUNCTION("""COMPUTED_VALUE"""),"")</f>
        <v/>
      </c>
      <c r="N425" s="58" t="str">
        <f>IFERROR(__xludf.DUMMYFUNCTION("""COMPUTED_VALUE"""),"")</f>
        <v/>
      </c>
      <c r="O425" s="58" t="str">
        <f>IFERROR(__xludf.DUMMYFUNCTION("""COMPUTED_VALUE"""),"")</f>
        <v/>
      </c>
    </row>
    <row r="426">
      <c r="A426" s="18"/>
      <c r="B426" s="18"/>
      <c r="C426" s="18"/>
      <c r="D426" s="18"/>
      <c r="E426" s="18"/>
      <c r="F426" s="18"/>
      <c r="G426" s="18"/>
      <c r="H426" s="18"/>
      <c r="I426" s="18"/>
      <c r="J426" s="18"/>
      <c r="K426" s="18"/>
      <c r="L426" s="18"/>
      <c r="M426" s="58" t="str">
        <f>IFERROR(__xludf.DUMMYFUNCTION("""COMPUTED_VALUE"""),"")</f>
        <v/>
      </c>
      <c r="N426" s="58" t="str">
        <f>IFERROR(__xludf.DUMMYFUNCTION("""COMPUTED_VALUE"""),"")</f>
        <v/>
      </c>
      <c r="O426" s="58" t="str">
        <f>IFERROR(__xludf.DUMMYFUNCTION("""COMPUTED_VALUE"""),"")</f>
        <v/>
      </c>
    </row>
    <row r="427">
      <c r="A427" s="18"/>
      <c r="B427" s="18"/>
      <c r="C427" s="18"/>
      <c r="D427" s="18"/>
      <c r="E427" s="18"/>
      <c r="F427" s="18"/>
      <c r="G427" s="18"/>
      <c r="H427" s="18"/>
      <c r="I427" s="18"/>
      <c r="J427" s="18"/>
      <c r="K427" s="18"/>
      <c r="L427" s="18"/>
      <c r="M427" s="58" t="str">
        <f>IFERROR(__xludf.DUMMYFUNCTION("""COMPUTED_VALUE"""),"")</f>
        <v/>
      </c>
      <c r="N427" s="58" t="str">
        <f>IFERROR(__xludf.DUMMYFUNCTION("""COMPUTED_VALUE"""),"")</f>
        <v/>
      </c>
      <c r="O427" s="58" t="str">
        <f>IFERROR(__xludf.DUMMYFUNCTION("""COMPUTED_VALUE"""),"")</f>
        <v/>
      </c>
    </row>
    <row r="428">
      <c r="A428" s="18"/>
      <c r="B428" s="18"/>
      <c r="C428" s="18"/>
      <c r="D428" s="18"/>
      <c r="E428" s="18"/>
      <c r="F428" s="18"/>
      <c r="G428" s="18"/>
      <c r="H428" s="18"/>
      <c r="I428" s="18"/>
      <c r="J428" s="18"/>
      <c r="K428" s="18"/>
      <c r="L428" s="18"/>
      <c r="M428" s="58" t="str">
        <f>IFERROR(__xludf.DUMMYFUNCTION("""COMPUTED_VALUE"""),"")</f>
        <v/>
      </c>
      <c r="N428" s="58" t="str">
        <f>IFERROR(__xludf.DUMMYFUNCTION("""COMPUTED_VALUE"""),"")</f>
        <v/>
      </c>
      <c r="O428" s="58" t="str">
        <f>IFERROR(__xludf.DUMMYFUNCTION("""COMPUTED_VALUE"""),"")</f>
        <v/>
      </c>
    </row>
    <row r="429">
      <c r="A429" s="18"/>
      <c r="B429" s="18"/>
      <c r="C429" s="18"/>
      <c r="D429" s="18"/>
      <c r="E429" s="18"/>
      <c r="F429" s="18"/>
      <c r="G429" s="18"/>
      <c r="H429" s="18"/>
      <c r="I429" s="18"/>
      <c r="J429" s="18"/>
      <c r="K429" s="18"/>
      <c r="L429" s="18"/>
      <c r="M429" s="58" t="str">
        <f>IFERROR(__xludf.DUMMYFUNCTION("""COMPUTED_VALUE"""),"")</f>
        <v/>
      </c>
      <c r="N429" s="58" t="str">
        <f>IFERROR(__xludf.DUMMYFUNCTION("""COMPUTED_VALUE"""),"")</f>
        <v/>
      </c>
      <c r="O429" s="58" t="str">
        <f>IFERROR(__xludf.DUMMYFUNCTION("""COMPUTED_VALUE"""),"")</f>
        <v/>
      </c>
    </row>
    <row r="430">
      <c r="A430" s="18"/>
      <c r="B430" s="18"/>
      <c r="C430" s="18"/>
      <c r="D430" s="18"/>
      <c r="E430" s="18"/>
      <c r="F430" s="18"/>
      <c r="G430" s="18"/>
      <c r="H430" s="18"/>
      <c r="I430" s="18"/>
      <c r="J430" s="18"/>
      <c r="K430" s="18"/>
      <c r="L430" s="18"/>
      <c r="M430" s="58" t="str">
        <f>IFERROR(__xludf.DUMMYFUNCTION("""COMPUTED_VALUE"""),"")</f>
        <v/>
      </c>
      <c r="N430" s="58" t="str">
        <f>IFERROR(__xludf.DUMMYFUNCTION("""COMPUTED_VALUE"""),"")</f>
        <v/>
      </c>
      <c r="O430" s="58" t="str">
        <f>IFERROR(__xludf.DUMMYFUNCTION("""COMPUTED_VALUE"""),"")</f>
        <v/>
      </c>
    </row>
    <row r="431">
      <c r="A431" s="18"/>
      <c r="B431" s="18"/>
      <c r="C431" s="18"/>
      <c r="D431" s="18"/>
      <c r="E431" s="18"/>
      <c r="F431" s="18"/>
      <c r="G431" s="18"/>
      <c r="H431" s="18"/>
      <c r="I431" s="18"/>
      <c r="J431" s="18"/>
      <c r="K431" s="18"/>
      <c r="L431" s="18"/>
      <c r="M431" s="58" t="str">
        <f>IFERROR(__xludf.DUMMYFUNCTION("""COMPUTED_VALUE"""),"")</f>
        <v/>
      </c>
      <c r="N431" s="58" t="str">
        <f>IFERROR(__xludf.DUMMYFUNCTION("""COMPUTED_VALUE"""),"")</f>
        <v/>
      </c>
      <c r="O431" s="58" t="str">
        <f>IFERROR(__xludf.DUMMYFUNCTION("""COMPUTED_VALUE"""),"")</f>
        <v/>
      </c>
    </row>
    <row r="432">
      <c r="A432" s="18"/>
      <c r="B432" s="18"/>
      <c r="C432" s="18"/>
      <c r="D432" s="18"/>
      <c r="E432" s="18"/>
      <c r="F432" s="18"/>
      <c r="G432" s="18"/>
      <c r="H432" s="18"/>
      <c r="I432" s="18"/>
      <c r="J432" s="18"/>
      <c r="K432" s="18"/>
      <c r="L432" s="18"/>
      <c r="M432" s="58" t="str">
        <f>IFERROR(__xludf.DUMMYFUNCTION("""COMPUTED_VALUE"""),"")</f>
        <v/>
      </c>
      <c r="N432" s="58" t="str">
        <f>IFERROR(__xludf.DUMMYFUNCTION("""COMPUTED_VALUE"""),"")</f>
        <v/>
      </c>
      <c r="O432" s="58" t="str">
        <f>IFERROR(__xludf.DUMMYFUNCTION("""COMPUTED_VALUE"""),"")</f>
        <v/>
      </c>
    </row>
    <row r="433">
      <c r="A433" s="18"/>
      <c r="B433" s="18"/>
      <c r="C433" s="18"/>
      <c r="D433" s="18"/>
      <c r="E433" s="18"/>
      <c r="F433" s="18"/>
      <c r="G433" s="18"/>
      <c r="H433" s="18"/>
      <c r="I433" s="18"/>
      <c r="J433" s="18"/>
      <c r="K433" s="18"/>
      <c r="L433" s="18"/>
      <c r="M433" s="58" t="str">
        <f>IFERROR(__xludf.DUMMYFUNCTION("""COMPUTED_VALUE"""),"")</f>
        <v/>
      </c>
      <c r="N433" s="58" t="str">
        <f>IFERROR(__xludf.DUMMYFUNCTION("""COMPUTED_VALUE"""),"")</f>
        <v/>
      </c>
      <c r="O433" s="58" t="str">
        <f>IFERROR(__xludf.DUMMYFUNCTION("""COMPUTED_VALUE"""),"")</f>
        <v/>
      </c>
    </row>
    <row r="434">
      <c r="A434" s="18"/>
      <c r="B434" s="18"/>
      <c r="C434" s="18"/>
      <c r="D434" s="18"/>
      <c r="E434" s="18"/>
      <c r="F434" s="18"/>
      <c r="G434" s="18"/>
      <c r="H434" s="18"/>
      <c r="I434" s="18"/>
      <c r="J434" s="18"/>
      <c r="K434" s="18"/>
      <c r="L434" s="18"/>
      <c r="M434" s="58" t="str">
        <f>IFERROR(__xludf.DUMMYFUNCTION("""COMPUTED_VALUE"""),"")</f>
        <v/>
      </c>
      <c r="N434" s="58" t="str">
        <f>IFERROR(__xludf.DUMMYFUNCTION("""COMPUTED_VALUE"""),"")</f>
        <v/>
      </c>
      <c r="O434" s="58" t="str">
        <f>IFERROR(__xludf.DUMMYFUNCTION("""COMPUTED_VALUE"""),"")</f>
        <v/>
      </c>
    </row>
    <row r="435">
      <c r="A435" s="18"/>
      <c r="B435" s="18"/>
      <c r="C435" s="18"/>
      <c r="D435" s="18"/>
      <c r="E435" s="18"/>
      <c r="F435" s="18"/>
      <c r="G435" s="18"/>
      <c r="H435" s="18"/>
      <c r="I435" s="18"/>
      <c r="J435" s="18"/>
      <c r="K435" s="18"/>
      <c r="L435" s="18"/>
      <c r="M435" s="58" t="str">
        <f>IFERROR(__xludf.DUMMYFUNCTION("""COMPUTED_VALUE"""),"")</f>
        <v/>
      </c>
      <c r="N435" s="58" t="str">
        <f>IFERROR(__xludf.DUMMYFUNCTION("""COMPUTED_VALUE"""),"")</f>
        <v/>
      </c>
      <c r="O435" s="58" t="str">
        <f>IFERROR(__xludf.DUMMYFUNCTION("""COMPUTED_VALUE"""),"")</f>
        <v/>
      </c>
    </row>
    <row r="436">
      <c r="A436" s="18"/>
      <c r="B436" s="18"/>
      <c r="C436" s="18"/>
      <c r="D436" s="18"/>
      <c r="E436" s="18"/>
      <c r="F436" s="18"/>
      <c r="G436" s="18"/>
      <c r="H436" s="18"/>
      <c r="I436" s="18"/>
      <c r="J436" s="18"/>
      <c r="K436" s="18"/>
      <c r="L436" s="18"/>
      <c r="M436" s="58" t="str">
        <f>IFERROR(__xludf.DUMMYFUNCTION("""COMPUTED_VALUE"""),"")</f>
        <v/>
      </c>
      <c r="N436" s="58" t="str">
        <f>IFERROR(__xludf.DUMMYFUNCTION("""COMPUTED_VALUE"""),"")</f>
        <v/>
      </c>
      <c r="O436" s="58" t="str">
        <f>IFERROR(__xludf.DUMMYFUNCTION("""COMPUTED_VALUE"""),"")</f>
        <v/>
      </c>
    </row>
    <row r="437">
      <c r="A437" s="18"/>
      <c r="B437" s="18"/>
      <c r="C437" s="18"/>
      <c r="D437" s="18"/>
      <c r="E437" s="18"/>
      <c r="F437" s="18"/>
      <c r="G437" s="18"/>
      <c r="H437" s="18"/>
      <c r="I437" s="18"/>
      <c r="J437" s="18"/>
      <c r="K437" s="18"/>
      <c r="L437" s="18"/>
      <c r="M437" s="58" t="str">
        <f>IFERROR(__xludf.DUMMYFUNCTION("""COMPUTED_VALUE"""),"")</f>
        <v/>
      </c>
      <c r="N437" s="58" t="str">
        <f>IFERROR(__xludf.DUMMYFUNCTION("""COMPUTED_VALUE"""),"")</f>
        <v/>
      </c>
      <c r="O437" s="58" t="str">
        <f>IFERROR(__xludf.DUMMYFUNCTION("""COMPUTED_VALUE"""),"")</f>
        <v/>
      </c>
    </row>
    <row r="438">
      <c r="A438" s="18"/>
      <c r="B438" s="18"/>
      <c r="C438" s="18"/>
      <c r="D438" s="18"/>
      <c r="E438" s="18"/>
      <c r="F438" s="18"/>
      <c r="G438" s="18"/>
      <c r="H438" s="18"/>
      <c r="I438" s="18"/>
      <c r="J438" s="18"/>
      <c r="K438" s="18"/>
      <c r="L438" s="18"/>
      <c r="M438" s="58" t="str">
        <f>IFERROR(__xludf.DUMMYFUNCTION("""COMPUTED_VALUE"""),"")</f>
        <v/>
      </c>
      <c r="N438" s="58" t="str">
        <f>IFERROR(__xludf.DUMMYFUNCTION("""COMPUTED_VALUE"""),"")</f>
        <v/>
      </c>
      <c r="O438" s="58" t="str">
        <f>IFERROR(__xludf.DUMMYFUNCTION("""COMPUTED_VALUE"""),"")</f>
        <v/>
      </c>
    </row>
    <row r="439">
      <c r="A439" s="18"/>
      <c r="B439" s="18"/>
      <c r="C439" s="18"/>
      <c r="D439" s="18"/>
      <c r="E439" s="18"/>
      <c r="F439" s="18"/>
      <c r="G439" s="18"/>
      <c r="H439" s="18"/>
      <c r="I439" s="18"/>
      <c r="J439" s="18"/>
      <c r="K439" s="18"/>
      <c r="L439" s="18"/>
      <c r="M439" s="58" t="str">
        <f>IFERROR(__xludf.DUMMYFUNCTION("""COMPUTED_VALUE"""),"")</f>
        <v/>
      </c>
      <c r="N439" s="58" t="str">
        <f>IFERROR(__xludf.DUMMYFUNCTION("""COMPUTED_VALUE"""),"")</f>
        <v/>
      </c>
      <c r="O439" s="58" t="str">
        <f>IFERROR(__xludf.DUMMYFUNCTION("""COMPUTED_VALUE"""),"")</f>
        <v/>
      </c>
    </row>
    <row r="440">
      <c r="A440" s="18"/>
      <c r="B440" s="18"/>
      <c r="C440" s="18"/>
      <c r="D440" s="18"/>
      <c r="E440" s="18"/>
      <c r="F440" s="18"/>
      <c r="G440" s="18"/>
      <c r="H440" s="18"/>
      <c r="I440" s="18"/>
      <c r="J440" s="18"/>
      <c r="K440" s="18"/>
      <c r="L440" s="18"/>
      <c r="M440" s="58" t="str">
        <f>IFERROR(__xludf.DUMMYFUNCTION("""COMPUTED_VALUE"""),"")</f>
        <v/>
      </c>
      <c r="N440" s="58" t="str">
        <f>IFERROR(__xludf.DUMMYFUNCTION("""COMPUTED_VALUE"""),"")</f>
        <v/>
      </c>
      <c r="O440" s="58" t="str">
        <f>IFERROR(__xludf.DUMMYFUNCTION("""COMPUTED_VALUE"""),"")</f>
        <v/>
      </c>
    </row>
    <row r="441">
      <c r="A441" s="18"/>
      <c r="B441" s="18"/>
      <c r="C441" s="18"/>
      <c r="D441" s="18"/>
      <c r="E441" s="18"/>
      <c r="F441" s="18"/>
      <c r="G441" s="18"/>
      <c r="H441" s="18"/>
      <c r="I441" s="18"/>
      <c r="J441" s="18"/>
      <c r="K441" s="18"/>
      <c r="L441" s="18"/>
      <c r="M441" s="58" t="str">
        <f>IFERROR(__xludf.DUMMYFUNCTION("""COMPUTED_VALUE"""),"")</f>
        <v/>
      </c>
      <c r="N441" s="58" t="str">
        <f>IFERROR(__xludf.DUMMYFUNCTION("""COMPUTED_VALUE"""),"")</f>
        <v/>
      </c>
      <c r="O441" s="58" t="str">
        <f>IFERROR(__xludf.DUMMYFUNCTION("""COMPUTED_VALUE"""),"")</f>
        <v/>
      </c>
    </row>
    <row r="442">
      <c r="A442" s="18"/>
      <c r="B442" s="18"/>
      <c r="C442" s="18"/>
      <c r="D442" s="18"/>
      <c r="E442" s="18"/>
      <c r="F442" s="18"/>
      <c r="G442" s="18"/>
      <c r="H442" s="18"/>
      <c r="I442" s="18"/>
      <c r="J442" s="18"/>
      <c r="K442" s="18"/>
      <c r="L442" s="18"/>
      <c r="M442" s="58" t="str">
        <f>IFERROR(__xludf.DUMMYFUNCTION("""COMPUTED_VALUE"""),"")</f>
        <v/>
      </c>
      <c r="N442" s="58" t="str">
        <f>IFERROR(__xludf.DUMMYFUNCTION("""COMPUTED_VALUE"""),"")</f>
        <v/>
      </c>
      <c r="O442" s="58" t="str">
        <f>IFERROR(__xludf.DUMMYFUNCTION("""COMPUTED_VALUE"""),"")</f>
        <v/>
      </c>
    </row>
    <row r="443">
      <c r="A443" s="18"/>
      <c r="B443" s="18"/>
      <c r="C443" s="18"/>
      <c r="D443" s="18"/>
      <c r="E443" s="18"/>
      <c r="F443" s="18"/>
      <c r="G443" s="18"/>
      <c r="H443" s="18"/>
      <c r="I443" s="18"/>
      <c r="J443" s="18"/>
      <c r="K443" s="18"/>
      <c r="L443" s="18"/>
      <c r="M443" s="58" t="str">
        <f>IFERROR(__xludf.DUMMYFUNCTION("""COMPUTED_VALUE"""),"")</f>
        <v/>
      </c>
      <c r="N443" s="58" t="str">
        <f>IFERROR(__xludf.DUMMYFUNCTION("""COMPUTED_VALUE"""),"")</f>
        <v/>
      </c>
      <c r="O443" s="58" t="str">
        <f>IFERROR(__xludf.DUMMYFUNCTION("""COMPUTED_VALUE"""),"")</f>
        <v/>
      </c>
    </row>
    <row r="444">
      <c r="A444" s="18"/>
      <c r="B444" s="18"/>
      <c r="C444" s="18"/>
      <c r="D444" s="18"/>
      <c r="E444" s="18"/>
      <c r="F444" s="18"/>
      <c r="G444" s="18"/>
      <c r="H444" s="18"/>
      <c r="I444" s="18"/>
      <c r="J444" s="18"/>
      <c r="K444" s="18"/>
      <c r="L444" s="18"/>
      <c r="M444" s="58" t="str">
        <f>IFERROR(__xludf.DUMMYFUNCTION("""COMPUTED_VALUE"""),"")</f>
        <v/>
      </c>
      <c r="N444" s="58" t="str">
        <f>IFERROR(__xludf.DUMMYFUNCTION("""COMPUTED_VALUE"""),"")</f>
        <v/>
      </c>
      <c r="O444" s="58" t="str">
        <f>IFERROR(__xludf.DUMMYFUNCTION("""COMPUTED_VALUE"""),"")</f>
        <v/>
      </c>
    </row>
    <row r="445">
      <c r="A445" s="18"/>
      <c r="B445" s="18"/>
      <c r="C445" s="18"/>
      <c r="D445" s="18"/>
      <c r="E445" s="18"/>
      <c r="F445" s="18"/>
      <c r="G445" s="18"/>
      <c r="H445" s="18"/>
      <c r="I445" s="18"/>
      <c r="J445" s="18"/>
      <c r="K445" s="18"/>
      <c r="L445" s="18"/>
      <c r="M445" s="58" t="str">
        <f>IFERROR(__xludf.DUMMYFUNCTION("""COMPUTED_VALUE"""),"")</f>
        <v/>
      </c>
      <c r="N445" s="58" t="str">
        <f>IFERROR(__xludf.DUMMYFUNCTION("""COMPUTED_VALUE"""),"")</f>
        <v/>
      </c>
      <c r="O445" s="58" t="str">
        <f>IFERROR(__xludf.DUMMYFUNCTION("""COMPUTED_VALUE"""),"")</f>
        <v/>
      </c>
    </row>
    <row r="446">
      <c r="A446" s="18"/>
      <c r="B446" s="18"/>
      <c r="C446" s="18"/>
      <c r="D446" s="18"/>
      <c r="E446" s="18"/>
      <c r="F446" s="18"/>
      <c r="G446" s="18"/>
      <c r="H446" s="18"/>
      <c r="I446" s="18"/>
      <c r="J446" s="18"/>
      <c r="K446" s="18"/>
      <c r="L446" s="18"/>
      <c r="M446" s="58" t="str">
        <f>IFERROR(__xludf.DUMMYFUNCTION("""COMPUTED_VALUE"""),"")</f>
        <v/>
      </c>
      <c r="N446" s="58" t="str">
        <f>IFERROR(__xludf.DUMMYFUNCTION("""COMPUTED_VALUE"""),"")</f>
        <v/>
      </c>
      <c r="O446" s="58" t="str">
        <f>IFERROR(__xludf.DUMMYFUNCTION("""COMPUTED_VALUE"""),"")</f>
        <v/>
      </c>
    </row>
    <row r="447">
      <c r="A447" s="18"/>
      <c r="B447" s="18"/>
      <c r="C447" s="18"/>
      <c r="D447" s="18"/>
      <c r="E447" s="18"/>
      <c r="F447" s="18"/>
      <c r="G447" s="18"/>
      <c r="H447" s="18"/>
      <c r="I447" s="18"/>
      <c r="J447" s="18"/>
      <c r="K447" s="18"/>
      <c r="L447" s="18"/>
      <c r="M447" s="58" t="str">
        <f>IFERROR(__xludf.DUMMYFUNCTION("""COMPUTED_VALUE"""),"")</f>
        <v/>
      </c>
      <c r="N447" s="58" t="str">
        <f>IFERROR(__xludf.DUMMYFUNCTION("""COMPUTED_VALUE"""),"")</f>
        <v/>
      </c>
      <c r="O447" s="58" t="str">
        <f>IFERROR(__xludf.DUMMYFUNCTION("""COMPUTED_VALUE"""),"")</f>
        <v/>
      </c>
    </row>
    <row r="448">
      <c r="A448" s="18"/>
      <c r="B448" s="18"/>
      <c r="C448" s="18"/>
      <c r="D448" s="18"/>
      <c r="E448" s="18"/>
      <c r="F448" s="18"/>
      <c r="G448" s="18"/>
      <c r="H448" s="18"/>
      <c r="I448" s="18"/>
      <c r="J448" s="18"/>
      <c r="K448" s="18"/>
      <c r="L448" s="18"/>
      <c r="M448" s="58" t="str">
        <f>IFERROR(__xludf.DUMMYFUNCTION("""COMPUTED_VALUE"""),"")</f>
        <v/>
      </c>
      <c r="N448" s="58" t="str">
        <f>IFERROR(__xludf.DUMMYFUNCTION("""COMPUTED_VALUE"""),"")</f>
        <v/>
      </c>
      <c r="O448" s="58" t="str">
        <f>IFERROR(__xludf.DUMMYFUNCTION("""COMPUTED_VALUE"""),"")</f>
        <v/>
      </c>
    </row>
    <row r="449">
      <c r="A449" s="18"/>
      <c r="B449" s="18"/>
      <c r="C449" s="18"/>
      <c r="D449" s="18"/>
      <c r="E449" s="18"/>
      <c r="F449" s="18"/>
      <c r="G449" s="18"/>
      <c r="H449" s="18"/>
      <c r="I449" s="18"/>
      <c r="J449" s="18"/>
      <c r="K449" s="18"/>
      <c r="L449" s="18"/>
      <c r="M449" s="58" t="str">
        <f>IFERROR(__xludf.DUMMYFUNCTION("""COMPUTED_VALUE"""),"")</f>
        <v/>
      </c>
      <c r="N449" s="58" t="str">
        <f>IFERROR(__xludf.DUMMYFUNCTION("""COMPUTED_VALUE"""),"")</f>
        <v/>
      </c>
      <c r="O449" s="58" t="str">
        <f>IFERROR(__xludf.DUMMYFUNCTION("""COMPUTED_VALUE"""),"")</f>
        <v/>
      </c>
    </row>
    <row r="450">
      <c r="A450" s="18"/>
      <c r="B450" s="18"/>
      <c r="C450" s="18"/>
      <c r="D450" s="18"/>
      <c r="E450" s="18"/>
      <c r="F450" s="18"/>
      <c r="G450" s="18"/>
      <c r="H450" s="18"/>
      <c r="I450" s="18"/>
      <c r="J450" s="18"/>
      <c r="K450" s="18"/>
      <c r="L450" s="18"/>
      <c r="M450" s="58" t="str">
        <f>IFERROR(__xludf.DUMMYFUNCTION("""COMPUTED_VALUE"""),"")</f>
        <v/>
      </c>
      <c r="N450" s="58" t="str">
        <f>IFERROR(__xludf.DUMMYFUNCTION("""COMPUTED_VALUE"""),"")</f>
        <v/>
      </c>
      <c r="O450" s="58" t="str">
        <f>IFERROR(__xludf.DUMMYFUNCTION("""COMPUTED_VALUE"""),"")</f>
        <v/>
      </c>
    </row>
    <row r="451">
      <c r="A451" s="18"/>
      <c r="B451" s="18"/>
      <c r="C451" s="18"/>
      <c r="D451" s="18"/>
      <c r="E451" s="18"/>
      <c r="F451" s="18"/>
      <c r="G451" s="18"/>
      <c r="H451" s="18"/>
      <c r="I451" s="18"/>
      <c r="J451" s="18"/>
      <c r="K451" s="18"/>
      <c r="L451" s="18"/>
      <c r="M451" s="58" t="str">
        <f>IFERROR(__xludf.DUMMYFUNCTION("""COMPUTED_VALUE"""),"")</f>
        <v/>
      </c>
      <c r="N451" s="58" t="str">
        <f>IFERROR(__xludf.DUMMYFUNCTION("""COMPUTED_VALUE"""),"")</f>
        <v/>
      </c>
      <c r="O451" s="58" t="str">
        <f>IFERROR(__xludf.DUMMYFUNCTION("""COMPUTED_VALUE"""),"")</f>
        <v/>
      </c>
    </row>
    <row r="452">
      <c r="A452" s="18"/>
      <c r="B452" s="18"/>
      <c r="C452" s="18"/>
      <c r="D452" s="18"/>
      <c r="E452" s="18"/>
      <c r="F452" s="18"/>
      <c r="G452" s="18"/>
      <c r="H452" s="18"/>
      <c r="I452" s="18"/>
      <c r="J452" s="18"/>
      <c r="K452" s="18"/>
      <c r="L452" s="18"/>
      <c r="M452" s="58" t="str">
        <f>IFERROR(__xludf.DUMMYFUNCTION("""COMPUTED_VALUE"""),"")</f>
        <v/>
      </c>
      <c r="N452" s="58" t="str">
        <f>IFERROR(__xludf.DUMMYFUNCTION("""COMPUTED_VALUE"""),"")</f>
        <v/>
      </c>
      <c r="O452" s="58" t="str">
        <f>IFERROR(__xludf.DUMMYFUNCTION("""COMPUTED_VALUE"""),"")</f>
        <v/>
      </c>
    </row>
    <row r="453">
      <c r="A453" s="18"/>
      <c r="B453" s="18"/>
      <c r="C453" s="18"/>
      <c r="D453" s="18"/>
      <c r="E453" s="18"/>
      <c r="F453" s="18"/>
      <c r="G453" s="18"/>
      <c r="H453" s="18"/>
      <c r="I453" s="18"/>
      <c r="J453" s="18"/>
      <c r="K453" s="18"/>
      <c r="L453" s="18"/>
      <c r="M453" s="58" t="str">
        <f>IFERROR(__xludf.DUMMYFUNCTION("""COMPUTED_VALUE"""),"")</f>
        <v/>
      </c>
      <c r="N453" s="58" t="str">
        <f>IFERROR(__xludf.DUMMYFUNCTION("""COMPUTED_VALUE"""),"")</f>
        <v/>
      </c>
      <c r="O453" s="58" t="str">
        <f>IFERROR(__xludf.DUMMYFUNCTION("""COMPUTED_VALUE"""),"")</f>
        <v/>
      </c>
    </row>
    <row r="454">
      <c r="A454" s="18"/>
      <c r="B454" s="18"/>
      <c r="C454" s="18"/>
      <c r="D454" s="18"/>
      <c r="E454" s="18"/>
      <c r="F454" s="18"/>
      <c r="G454" s="18"/>
      <c r="H454" s="18"/>
      <c r="I454" s="18"/>
      <c r="J454" s="18"/>
      <c r="K454" s="18"/>
      <c r="L454" s="18"/>
      <c r="M454" s="58" t="str">
        <f>IFERROR(__xludf.DUMMYFUNCTION("""COMPUTED_VALUE"""),"")</f>
        <v/>
      </c>
      <c r="N454" s="58" t="str">
        <f>IFERROR(__xludf.DUMMYFUNCTION("""COMPUTED_VALUE"""),"")</f>
        <v/>
      </c>
      <c r="O454" s="58" t="str">
        <f>IFERROR(__xludf.DUMMYFUNCTION("""COMPUTED_VALUE"""),"")</f>
        <v/>
      </c>
    </row>
    <row r="455">
      <c r="A455" s="18"/>
      <c r="B455" s="18"/>
      <c r="C455" s="18"/>
      <c r="D455" s="18"/>
      <c r="E455" s="18"/>
      <c r="F455" s="18"/>
      <c r="G455" s="18"/>
      <c r="H455" s="18"/>
      <c r="I455" s="18"/>
      <c r="J455" s="18"/>
      <c r="K455" s="18"/>
      <c r="L455" s="18"/>
      <c r="M455" s="58" t="str">
        <f>IFERROR(__xludf.DUMMYFUNCTION("""COMPUTED_VALUE"""),"")</f>
        <v/>
      </c>
      <c r="N455" s="58" t="str">
        <f>IFERROR(__xludf.DUMMYFUNCTION("""COMPUTED_VALUE"""),"")</f>
        <v/>
      </c>
      <c r="O455" s="58" t="str">
        <f>IFERROR(__xludf.DUMMYFUNCTION("""COMPUTED_VALUE"""),"")</f>
        <v/>
      </c>
    </row>
    <row r="456">
      <c r="A456" s="18"/>
      <c r="B456" s="18"/>
      <c r="C456" s="18"/>
      <c r="D456" s="18"/>
      <c r="E456" s="18"/>
      <c r="F456" s="18"/>
      <c r="G456" s="18"/>
      <c r="H456" s="18"/>
      <c r="I456" s="18"/>
      <c r="J456" s="18"/>
      <c r="K456" s="18"/>
      <c r="L456" s="18"/>
      <c r="M456" s="58" t="str">
        <f>IFERROR(__xludf.DUMMYFUNCTION("""COMPUTED_VALUE"""),"")</f>
        <v/>
      </c>
      <c r="N456" s="58" t="str">
        <f>IFERROR(__xludf.DUMMYFUNCTION("""COMPUTED_VALUE"""),"")</f>
        <v/>
      </c>
      <c r="O456" s="58" t="str">
        <f>IFERROR(__xludf.DUMMYFUNCTION("""COMPUTED_VALUE"""),"")</f>
        <v/>
      </c>
    </row>
    <row r="457">
      <c r="A457" s="18"/>
      <c r="B457" s="18"/>
      <c r="C457" s="18"/>
      <c r="D457" s="18"/>
      <c r="E457" s="18"/>
      <c r="F457" s="18"/>
      <c r="G457" s="18"/>
      <c r="H457" s="18"/>
      <c r="I457" s="18"/>
      <c r="J457" s="18"/>
      <c r="K457" s="18"/>
      <c r="L457" s="18"/>
      <c r="M457" s="58" t="str">
        <f>IFERROR(__xludf.DUMMYFUNCTION("""COMPUTED_VALUE"""),"")</f>
        <v/>
      </c>
      <c r="N457" s="58" t="str">
        <f>IFERROR(__xludf.DUMMYFUNCTION("""COMPUTED_VALUE"""),"")</f>
        <v/>
      </c>
      <c r="O457" s="58" t="str">
        <f>IFERROR(__xludf.DUMMYFUNCTION("""COMPUTED_VALUE"""),"")</f>
        <v/>
      </c>
    </row>
    <row r="458">
      <c r="A458" s="18"/>
      <c r="B458" s="18"/>
      <c r="C458" s="18"/>
      <c r="D458" s="18"/>
      <c r="E458" s="18"/>
      <c r="F458" s="18"/>
      <c r="G458" s="18"/>
      <c r="H458" s="18"/>
      <c r="I458" s="18"/>
      <c r="J458" s="18"/>
      <c r="K458" s="18"/>
      <c r="L458" s="18"/>
      <c r="M458" s="58" t="str">
        <f>IFERROR(__xludf.DUMMYFUNCTION("""COMPUTED_VALUE"""),"")</f>
        <v/>
      </c>
      <c r="N458" s="58" t="str">
        <f>IFERROR(__xludf.DUMMYFUNCTION("""COMPUTED_VALUE"""),"")</f>
        <v/>
      </c>
      <c r="O458" s="58" t="str">
        <f>IFERROR(__xludf.DUMMYFUNCTION("""COMPUTED_VALUE"""),"")</f>
        <v/>
      </c>
    </row>
    <row r="459">
      <c r="A459" s="18"/>
      <c r="B459" s="18"/>
      <c r="C459" s="18"/>
      <c r="D459" s="18"/>
      <c r="E459" s="18"/>
      <c r="F459" s="18"/>
      <c r="G459" s="18"/>
      <c r="H459" s="18"/>
      <c r="I459" s="18"/>
      <c r="J459" s="18"/>
      <c r="K459" s="18"/>
      <c r="L459" s="18"/>
      <c r="M459" s="58" t="str">
        <f>IFERROR(__xludf.DUMMYFUNCTION("""COMPUTED_VALUE"""),"")</f>
        <v/>
      </c>
      <c r="N459" s="58" t="str">
        <f>IFERROR(__xludf.DUMMYFUNCTION("""COMPUTED_VALUE"""),"")</f>
        <v/>
      </c>
      <c r="O459" s="58" t="str">
        <f>IFERROR(__xludf.DUMMYFUNCTION("""COMPUTED_VALUE"""),"")</f>
        <v/>
      </c>
    </row>
    <row r="460">
      <c r="A460" s="18"/>
      <c r="B460" s="18"/>
      <c r="C460" s="18"/>
      <c r="D460" s="18"/>
      <c r="E460" s="18"/>
      <c r="F460" s="18"/>
      <c r="G460" s="18"/>
      <c r="H460" s="18"/>
      <c r="I460" s="18"/>
      <c r="J460" s="18"/>
      <c r="K460" s="18"/>
      <c r="L460" s="18"/>
      <c r="M460" s="58" t="str">
        <f>IFERROR(__xludf.DUMMYFUNCTION("""COMPUTED_VALUE"""),"")</f>
        <v/>
      </c>
      <c r="N460" s="58" t="str">
        <f>IFERROR(__xludf.DUMMYFUNCTION("""COMPUTED_VALUE"""),"")</f>
        <v/>
      </c>
      <c r="O460" s="58" t="str">
        <f>IFERROR(__xludf.DUMMYFUNCTION("""COMPUTED_VALUE"""),"")</f>
        <v/>
      </c>
    </row>
    <row r="461">
      <c r="A461" s="18"/>
      <c r="B461" s="18"/>
      <c r="C461" s="18"/>
      <c r="D461" s="18"/>
      <c r="E461" s="18"/>
      <c r="F461" s="18"/>
      <c r="G461" s="18"/>
      <c r="H461" s="18"/>
      <c r="I461" s="18"/>
      <c r="J461" s="18"/>
      <c r="K461" s="18"/>
      <c r="L461" s="18"/>
      <c r="M461" s="58" t="str">
        <f>IFERROR(__xludf.DUMMYFUNCTION("""COMPUTED_VALUE"""),"")</f>
        <v/>
      </c>
      <c r="N461" s="58" t="str">
        <f>IFERROR(__xludf.DUMMYFUNCTION("""COMPUTED_VALUE"""),"")</f>
        <v/>
      </c>
      <c r="O461" s="58" t="str">
        <f>IFERROR(__xludf.DUMMYFUNCTION("""COMPUTED_VALUE"""),"")</f>
        <v/>
      </c>
    </row>
    <row r="462">
      <c r="A462" s="18"/>
      <c r="B462" s="18"/>
      <c r="C462" s="18"/>
      <c r="D462" s="18"/>
      <c r="E462" s="18"/>
      <c r="F462" s="18"/>
      <c r="G462" s="18"/>
      <c r="H462" s="18"/>
      <c r="I462" s="18"/>
      <c r="J462" s="18"/>
      <c r="K462" s="18"/>
      <c r="L462" s="18"/>
      <c r="M462" s="58" t="str">
        <f>IFERROR(__xludf.DUMMYFUNCTION("""COMPUTED_VALUE"""),"")</f>
        <v/>
      </c>
      <c r="N462" s="58" t="str">
        <f>IFERROR(__xludf.DUMMYFUNCTION("""COMPUTED_VALUE"""),"")</f>
        <v/>
      </c>
      <c r="O462" s="58" t="str">
        <f>IFERROR(__xludf.DUMMYFUNCTION("""COMPUTED_VALUE"""),"")</f>
        <v/>
      </c>
    </row>
    <row r="463">
      <c r="A463" s="18"/>
      <c r="B463" s="18"/>
      <c r="C463" s="18"/>
      <c r="D463" s="18"/>
      <c r="E463" s="18"/>
      <c r="F463" s="18"/>
      <c r="G463" s="18"/>
      <c r="H463" s="18"/>
      <c r="I463" s="18"/>
      <c r="J463" s="18"/>
      <c r="K463" s="18"/>
      <c r="L463" s="18"/>
      <c r="M463" s="58" t="str">
        <f>IFERROR(__xludf.DUMMYFUNCTION("""COMPUTED_VALUE"""),"")</f>
        <v/>
      </c>
      <c r="N463" s="58" t="str">
        <f>IFERROR(__xludf.DUMMYFUNCTION("""COMPUTED_VALUE"""),"")</f>
        <v/>
      </c>
      <c r="O463" s="58" t="str">
        <f>IFERROR(__xludf.DUMMYFUNCTION("""COMPUTED_VALUE"""),"")</f>
        <v/>
      </c>
    </row>
    <row r="464">
      <c r="A464" s="18"/>
      <c r="B464" s="18"/>
      <c r="C464" s="18"/>
      <c r="D464" s="18"/>
      <c r="E464" s="18"/>
      <c r="F464" s="18"/>
      <c r="G464" s="18"/>
      <c r="H464" s="18"/>
      <c r="I464" s="18"/>
      <c r="J464" s="18"/>
      <c r="K464" s="18"/>
      <c r="L464" s="18"/>
      <c r="M464" s="58" t="str">
        <f>IFERROR(__xludf.DUMMYFUNCTION("""COMPUTED_VALUE"""),"")</f>
        <v/>
      </c>
      <c r="N464" s="58" t="str">
        <f>IFERROR(__xludf.DUMMYFUNCTION("""COMPUTED_VALUE"""),"")</f>
        <v/>
      </c>
      <c r="O464" s="58" t="str">
        <f>IFERROR(__xludf.DUMMYFUNCTION("""COMPUTED_VALUE"""),"")</f>
        <v/>
      </c>
    </row>
    <row r="465">
      <c r="A465" s="18"/>
      <c r="B465" s="18"/>
      <c r="C465" s="18"/>
      <c r="D465" s="18"/>
      <c r="E465" s="18"/>
      <c r="F465" s="18"/>
      <c r="G465" s="18"/>
      <c r="H465" s="18"/>
      <c r="I465" s="18"/>
      <c r="J465" s="18"/>
      <c r="K465" s="18"/>
      <c r="L465" s="18"/>
      <c r="M465" s="58" t="str">
        <f>IFERROR(__xludf.DUMMYFUNCTION("""COMPUTED_VALUE"""),"")</f>
        <v/>
      </c>
      <c r="N465" s="58" t="str">
        <f>IFERROR(__xludf.DUMMYFUNCTION("""COMPUTED_VALUE"""),"")</f>
        <v/>
      </c>
      <c r="O465" s="58" t="str">
        <f>IFERROR(__xludf.DUMMYFUNCTION("""COMPUTED_VALUE"""),"")</f>
        <v/>
      </c>
    </row>
    <row r="466">
      <c r="A466" s="18"/>
      <c r="B466" s="18"/>
      <c r="C466" s="18"/>
      <c r="D466" s="18"/>
      <c r="E466" s="18"/>
      <c r="F466" s="18"/>
      <c r="G466" s="18"/>
      <c r="H466" s="18"/>
      <c r="I466" s="18"/>
      <c r="J466" s="18"/>
      <c r="K466" s="18"/>
      <c r="L466" s="18"/>
      <c r="M466" s="58" t="str">
        <f>IFERROR(__xludf.DUMMYFUNCTION("""COMPUTED_VALUE"""),"")</f>
        <v/>
      </c>
      <c r="N466" s="58" t="str">
        <f>IFERROR(__xludf.DUMMYFUNCTION("""COMPUTED_VALUE"""),"")</f>
        <v/>
      </c>
      <c r="O466" s="58" t="str">
        <f>IFERROR(__xludf.DUMMYFUNCTION("""COMPUTED_VALUE"""),"")</f>
        <v/>
      </c>
    </row>
    <row r="467">
      <c r="A467" s="18"/>
      <c r="B467" s="18"/>
      <c r="C467" s="18"/>
      <c r="D467" s="18"/>
      <c r="E467" s="18"/>
      <c r="F467" s="18"/>
      <c r="G467" s="18"/>
      <c r="H467" s="18"/>
      <c r="I467" s="18"/>
      <c r="J467" s="18"/>
      <c r="K467" s="18"/>
      <c r="L467" s="18"/>
      <c r="M467" s="58" t="str">
        <f>IFERROR(__xludf.DUMMYFUNCTION("""COMPUTED_VALUE"""),"")</f>
        <v/>
      </c>
      <c r="N467" s="58" t="str">
        <f>IFERROR(__xludf.DUMMYFUNCTION("""COMPUTED_VALUE"""),"")</f>
        <v/>
      </c>
      <c r="O467" s="58" t="str">
        <f>IFERROR(__xludf.DUMMYFUNCTION("""COMPUTED_VALUE"""),"")</f>
        <v/>
      </c>
    </row>
    <row r="468">
      <c r="A468" s="18"/>
      <c r="B468" s="18"/>
      <c r="C468" s="18"/>
      <c r="D468" s="18"/>
      <c r="E468" s="18"/>
      <c r="F468" s="18"/>
      <c r="G468" s="18"/>
      <c r="H468" s="18"/>
      <c r="I468" s="18"/>
      <c r="J468" s="18"/>
      <c r="K468" s="18"/>
      <c r="L468" s="18"/>
      <c r="M468" s="58" t="str">
        <f>IFERROR(__xludf.DUMMYFUNCTION("""COMPUTED_VALUE"""),"")</f>
        <v/>
      </c>
      <c r="N468" s="58" t="str">
        <f>IFERROR(__xludf.DUMMYFUNCTION("""COMPUTED_VALUE"""),"")</f>
        <v/>
      </c>
      <c r="O468" s="58" t="str">
        <f>IFERROR(__xludf.DUMMYFUNCTION("""COMPUTED_VALUE"""),"")</f>
        <v/>
      </c>
    </row>
    <row r="469">
      <c r="A469" s="18"/>
      <c r="B469" s="18"/>
      <c r="C469" s="18"/>
      <c r="D469" s="18"/>
      <c r="E469" s="18"/>
      <c r="F469" s="18"/>
      <c r="G469" s="18"/>
      <c r="H469" s="18"/>
      <c r="I469" s="18"/>
      <c r="J469" s="18"/>
      <c r="K469" s="18"/>
      <c r="L469" s="18"/>
      <c r="M469" s="58" t="str">
        <f>IFERROR(__xludf.DUMMYFUNCTION("""COMPUTED_VALUE"""),"")</f>
        <v/>
      </c>
      <c r="N469" s="58" t="str">
        <f>IFERROR(__xludf.DUMMYFUNCTION("""COMPUTED_VALUE"""),"")</f>
        <v/>
      </c>
      <c r="O469" s="58" t="str">
        <f>IFERROR(__xludf.DUMMYFUNCTION("""COMPUTED_VALUE"""),"")</f>
        <v/>
      </c>
    </row>
    <row r="470">
      <c r="A470" s="18"/>
      <c r="B470" s="18"/>
      <c r="C470" s="18"/>
      <c r="D470" s="18"/>
      <c r="E470" s="18"/>
      <c r="F470" s="18"/>
      <c r="G470" s="18"/>
      <c r="H470" s="18"/>
      <c r="I470" s="18"/>
      <c r="J470" s="18"/>
      <c r="K470" s="18"/>
      <c r="L470" s="18"/>
      <c r="M470" s="58" t="str">
        <f>IFERROR(__xludf.DUMMYFUNCTION("""COMPUTED_VALUE"""),"")</f>
        <v/>
      </c>
      <c r="N470" s="58" t="str">
        <f>IFERROR(__xludf.DUMMYFUNCTION("""COMPUTED_VALUE"""),"")</f>
        <v/>
      </c>
      <c r="O470" s="58" t="str">
        <f>IFERROR(__xludf.DUMMYFUNCTION("""COMPUTED_VALUE"""),"")</f>
        <v/>
      </c>
    </row>
    <row r="471">
      <c r="A471" s="18"/>
      <c r="B471" s="18"/>
      <c r="C471" s="18"/>
      <c r="D471" s="18"/>
      <c r="E471" s="18"/>
      <c r="F471" s="18"/>
      <c r="G471" s="18"/>
      <c r="H471" s="18"/>
      <c r="I471" s="18"/>
      <c r="J471" s="18"/>
      <c r="K471" s="18"/>
      <c r="L471" s="18"/>
      <c r="M471" s="58" t="str">
        <f>IFERROR(__xludf.DUMMYFUNCTION("""COMPUTED_VALUE"""),"")</f>
        <v/>
      </c>
      <c r="N471" s="58" t="str">
        <f>IFERROR(__xludf.DUMMYFUNCTION("""COMPUTED_VALUE"""),"")</f>
        <v/>
      </c>
      <c r="O471" s="58" t="str">
        <f>IFERROR(__xludf.DUMMYFUNCTION("""COMPUTED_VALUE"""),"")</f>
        <v/>
      </c>
    </row>
    <row r="472">
      <c r="A472" s="18"/>
      <c r="B472" s="18"/>
      <c r="C472" s="18"/>
      <c r="D472" s="18"/>
      <c r="E472" s="18"/>
      <c r="F472" s="18"/>
      <c r="G472" s="18"/>
      <c r="H472" s="18"/>
      <c r="I472" s="18"/>
      <c r="J472" s="18"/>
      <c r="K472" s="18"/>
      <c r="L472" s="18"/>
      <c r="M472" s="58" t="str">
        <f>IFERROR(__xludf.DUMMYFUNCTION("""COMPUTED_VALUE"""),"")</f>
        <v/>
      </c>
      <c r="N472" s="58" t="str">
        <f>IFERROR(__xludf.DUMMYFUNCTION("""COMPUTED_VALUE"""),"")</f>
        <v/>
      </c>
      <c r="O472" s="58" t="str">
        <f>IFERROR(__xludf.DUMMYFUNCTION("""COMPUTED_VALUE"""),"")</f>
        <v/>
      </c>
    </row>
    <row r="473">
      <c r="A473" s="18"/>
      <c r="B473" s="18"/>
      <c r="C473" s="18"/>
      <c r="D473" s="18"/>
      <c r="E473" s="18"/>
      <c r="F473" s="18"/>
      <c r="G473" s="18"/>
      <c r="H473" s="18"/>
      <c r="I473" s="18"/>
      <c r="J473" s="18"/>
      <c r="K473" s="18"/>
      <c r="L473" s="18"/>
      <c r="M473" s="58" t="str">
        <f>IFERROR(__xludf.DUMMYFUNCTION("""COMPUTED_VALUE"""),"")</f>
        <v/>
      </c>
      <c r="N473" s="58" t="str">
        <f>IFERROR(__xludf.DUMMYFUNCTION("""COMPUTED_VALUE"""),"")</f>
        <v/>
      </c>
      <c r="O473" s="58" t="str">
        <f>IFERROR(__xludf.DUMMYFUNCTION("""COMPUTED_VALUE"""),"")</f>
        <v/>
      </c>
    </row>
    <row r="474">
      <c r="A474" s="18"/>
      <c r="B474" s="18"/>
      <c r="C474" s="18"/>
      <c r="D474" s="18"/>
      <c r="E474" s="18"/>
      <c r="F474" s="18"/>
      <c r="G474" s="18"/>
      <c r="H474" s="18"/>
      <c r="I474" s="18"/>
      <c r="J474" s="18"/>
      <c r="K474" s="18"/>
      <c r="L474" s="18"/>
      <c r="M474" s="58" t="str">
        <f>IFERROR(__xludf.DUMMYFUNCTION("""COMPUTED_VALUE"""),"")</f>
        <v/>
      </c>
      <c r="N474" s="58" t="str">
        <f>IFERROR(__xludf.DUMMYFUNCTION("""COMPUTED_VALUE"""),"")</f>
        <v/>
      </c>
      <c r="O474" s="58" t="str">
        <f>IFERROR(__xludf.DUMMYFUNCTION("""COMPUTED_VALUE"""),"")</f>
        <v/>
      </c>
    </row>
    <row r="475">
      <c r="A475" s="18"/>
      <c r="B475" s="18"/>
      <c r="C475" s="18"/>
      <c r="D475" s="18"/>
      <c r="E475" s="18"/>
      <c r="F475" s="18"/>
      <c r="G475" s="18"/>
      <c r="H475" s="18"/>
      <c r="I475" s="18"/>
      <c r="J475" s="18"/>
      <c r="K475" s="18"/>
      <c r="L475" s="18"/>
      <c r="M475" s="58" t="str">
        <f>IFERROR(__xludf.DUMMYFUNCTION("""COMPUTED_VALUE"""),"")</f>
        <v/>
      </c>
      <c r="N475" s="58" t="str">
        <f>IFERROR(__xludf.DUMMYFUNCTION("""COMPUTED_VALUE"""),"")</f>
        <v/>
      </c>
      <c r="O475" s="58" t="str">
        <f>IFERROR(__xludf.DUMMYFUNCTION("""COMPUTED_VALUE"""),"")</f>
        <v/>
      </c>
    </row>
    <row r="476">
      <c r="A476" s="18"/>
      <c r="B476" s="18"/>
      <c r="C476" s="18"/>
      <c r="D476" s="18"/>
      <c r="E476" s="18"/>
      <c r="F476" s="18"/>
      <c r="G476" s="18"/>
      <c r="H476" s="18"/>
      <c r="I476" s="18"/>
      <c r="J476" s="18"/>
      <c r="K476" s="18"/>
      <c r="L476" s="18"/>
      <c r="M476" s="58" t="str">
        <f>IFERROR(__xludf.DUMMYFUNCTION("""COMPUTED_VALUE"""),"")</f>
        <v/>
      </c>
      <c r="N476" s="58" t="str">
        <f>IFERROR(__xludf.DUMMYFUNCTION("""COMPUTED_VALUE"""),"")</f>
        <v/>
      </c>
      <c r="O476" s="58" t="str">
        <f>IFERROR(__xludf.DUMMYFUNCTION("""COMPUTED_VALUE"""),"")</f>
        <v/>
      </c>
    </row>
    <row r="477">
      <c r="A477" s="18"/>
      <c r="B477" s="18"/>
      <c r="C477" s="18"/>
      <c r="D477" s="18"/>
      <c r="E477" s="18"/>
      <c r="F477" s="18"/>
      <c r="G477" s="18"/>
      <c r="H477" s="18"/>
      <c r="I477" s="18"/>
      <c r="J477" s="18"/>
      <c r="K477" s="18"/>
      <c r="L477" s="18"/>
      <c r="M477" s="58" t="str">
        <f>IFERROR(__xludf.DUMMYFUNCTION("""COMPUTED_VALUE"""),"")</f>
        <v/>
      </c>
      <c r="N477" s="58" t="str">
        <f>IFERROR(__xludf.DUMMYFUNCTION("""COMPUTED_VALUE"""),"")</f>
        <v/>
      </c>
      <c r="O477" s="58" t="str">
        <f>IFERROR(__xludf.DUMMYFUNCTION("""COMPUTED_VALUE"""),"")</f>
        <v/>
      </c>
    </row>
    <row r="478">
      <c r="A478" s="18"/>
      <c r="B478" s="18"/>
      <c r="C478" s="18"/>
      <c r="D478" s="18"/>
      <c r="E478" s="18"/>
      <c r="F478" s="18"/>
      <c r="G478" s="18"/>
      <c r="H478" s="18"/>
      <c r="I478" s="18"/>
      <c r="J478" s="18"/>
      <c r="K478" s="18"/>
      <c r="L478" s="18"/>
      <c r="M478" s="58" t="str">
        <f>IFERROR(__xludf.DUMMYFUNCTION("""COMPUTED_VALUE"""),"")</f>
        <v/>
      </c>
      <c r="N478" s="58" t="str">
        <f>IFERROR(__xludf.DUMMYFUNCTION("""COMPUTED_VALUE"""),"")</f>
        <v/>
      </c>
      <c r="O478" s="58" t="str">
        <f>IFERROR(__xludf.DUMMYFUNCTION("""COMPUTED_VALUE"""),"")</f>
        <v/>
      </c>
    </row>
    <row r="479">
      <c r="A479" s="18"/>
      <c r="B479" s="18"/>
      <c r="C479" s="18"/>
      <c r="D479" s="18"/>
      <c r="E479" s="18"/>
      <c r="F479" s="18"/>
      <c r="G479" s="18"/>
      <c r="H479" s="18"/>
      <c r="I479" s="18"/>
      <c r="J479" s="18"/>
      <c r="K479" s="18"/>
      <c r="L479" s="18"/>
      <c r="M479" s="58" t="str">
        <f>IFERROR(__xludf.DUMMYFUNCTION("""COMPUTED_VALUE"""),"")</f>
        <v/>
      </c>
      <c r="N479" s="58" t="str">
        <f>IFERROR(__xludf.DUMMYFUNCTION("""COMPUTED_VALUE"""),"")</f>
        <v/>
      </c>
      <c r="O479" s="58" t="str">
        <f>IFERROR(__xludf.DUMMYFUNCTION("""COMPUTED_VALUE"""),"")</f>
        <v/>
      </c>
    </row>
    <row r="480">
      <c r="A480" s="18"/>
      <c r="B480" s="18"/>
      <c r="C480" s="18"/>
      <c r="D480" s="18"/>
      <c r="E480" s="18"/>
      <c r="F480" s="18"/>
      <c r="G480" s="18"/>
      <c r="H480" s="18"/>
      <c r="I480" s="18"/>
      <c r="J480" s="18"/>
      <c r="K480" s="18"/>
      <c r="L480" s="18"/>
      <c r="M480" s="58" t="str">
        <f>IFERROR(__xludf.DUMMYFUNCTION("""COMPUTED_VALUE"""),"")</f>
        <v/>
      </c>
      <c r="N480" s="58" t="str">
        <f>IFERROR(__xludf.DUMMYFUNCTION("""COMPUTED_VALUE"""),"")</f>
        <v/>
      </c>
      <c r="O480" s="58" t="str">
        <f>IFERROR(__xludf.DUMMYFUNCTION("""COMPUTED_VALUE"""),"")</f>
        <v/>
      </c>
    </row>
    <row r="481">
      <c r="A481" s="18"/>
      <c r="B481" s="18"/>
      <c r="C481" s="18"/>
      <c r="D481" s="18"/>
      <c r="E481" s="18"/>
      <c r="F481" s="18"/>
      <c r="G481" s="18"/>
      <c r="H481" s="18"/>
      <c r="I481" s="18"/>
      <c r="J481" s="18"/>
      <c r="K481" s="18"/>
      <c r="L481" s="18"/>
      <c r="M481" s="58" t="str">
        <f>IFERROR(__xludf.DUMMYFUNCTION("""COMPUTED_VALUE"""),"")</f>
        <v/>
      </c>
      <c r="N481" s="58" t="str">
        <f>IFERROR(__xludf.DUMMYFUNCTION("""COMPUTED_VALUE"""),"")</f>
        <v/>
      </c>
      <c r="O481" s="58" t="str">
        <f>IFERROR(__xludf.DUMMYFUNCTION("""COMPUTED_VALUE"""),"")</f>
        <v/>
      </c>
    </row>
    <row r="482">
      <c r="A482" s="18"/>
      <c r="B482" s="18"/>
      <c r="C482" s="18"/>
      <c r="D482" s="18"/>
      <c r="E482" s="18"/>
      <c r="F482" s="18"/>
      <c r="G482" s="18"/>
      <c r="H482" s="18"/>
      <c r="I482" s="18"/>
      <c r="J482" s="18"/>
      <c r="K482" s="18"/>
      <c r="L482" s="18"/>
      <c r="M482" s="58" t="str">
        <f>IFERROR(__xludf.DUMMYFUNCTION("""COMPUTED_VALUE"""),"")</f>
        <v/>
      </c>
      <c r="N482" s="58" t="str">
        <f>IFERROR(__xludf.DUMMYFUNCTION("""COMPUTED_VALUE"""),"")</f>
        <v/>
      </c>
      <c r="O482" s="58" t="str">
        <f>IFERROR(__xludf.DUMMYFUNCTION("""COMPUTED_VALUE"""),"")</f>
        <v/>
      </c>
    </row>
    <row r="483">
      <c r="A483" s="18"/>
      <c r="B483" s="18"/>
      <c r="C483" s="18"/>
      <c r="D483" s="18"/>
      <c r="E483" s="18"/>
      <c r="F483" s="18"/>
      <c r="G483" s="18"/>
      <c r="H483" s="18"/>
      <c r="I483" s="18"/>
      <c r="J483" s="18"/>
      <c r="K483" s="18"/>
      <c r="L483" s="18"/>
      <c r="M483" s="58" t="str">
        <f>IFERROR(__xludf.DUMMYFUNCTION("""COMPUTED_VALUE"""),"")</f>
        <v/>
      </c>
      <c r="N483" s="58" t="str">
        <f>IFERROR(__xludf.DUMMYFUNCTION("""COMPUTED_VALUE"""),"")</f>
        <v/>
      </c>
      <c r="O483" s="58" t="str">
        <f>IFERROR(__xludf.DUMMYFUNCTION("""COMPUTED_VALUE"""),"")</f>
        <v/>
      </c>
    </row>
    <row r="484">
      <c r="A484" s="18"/>
      <c r="B484" s="18"/>
      <c r="C484" s="18"/>
      <c r="D484" s="18"/>
      <c r="E484" s="18"/>
      <c r="F484" s="18"/>
      <c r="G484" s="18"/>
      <c r="H484" s="18"/>
      <c r="I484" s="18"/>
      <c r="J484" s="18"/>
      <c r="K484" s="18"/>
      <c r="L484" s="18"/>
      <c r="M484" s="58" t="str">
        <f>IFERROR(__xludf.DUMMYFUNCTION("""COMPUTED_VALUE"""),"")</f>
        <v/>
      </c>
      <c r="N484" s="58" t="str">
        <f>IFERROR(__xludf.DUMMYFUNCTION("""COMPUTED_VALUE"""),"")</f>
        <v/>
      </c>
      <c r="O484" s="58" t="str">
        <f>IFERROR(__xludf.DUMMYFUNCTION("""COMPUTED_VALUE"""),"")</f>
        <v/>
      </c>
    </row>
    <row r="485">
      <c r="A485" s="18"/>
      <c r="B485" s="18"/>
      <c r="C485" s="18"/>
      <c r="D485" s="18"/>
      <c r="E485" s="18"/>
      <c r="F485" s="18"/>
      <c r="G485" s="18"/>
      <c r="H485" s="18"/>
      <c r="I485" s="18"/>
      <c r="J485" s="18"/>
      <c r="K485" s="18"/>
      <c r="L485" s="18"/>
      <c r="M485" s="58" t="str">
        <f>IFERROR(__xludf.DUMMYFUNCTION("""COMPUTED_VALUE"""),"")</f>
        <v/>
      </c>
      <c r="N485" s="58" t="str">
        <f>IFERROR(__xludf.DUMMYFUNCTION("""COMPUTED_VALUE"""),"")</f>
        <v/>
      </c>
      <c r="O485" s="58" t="str">
        <f>IFERROR(__xludf.DUMMYFUNCTION("""COMPUTED_VALUE"""),"")</f>
        <v/>
      </c>
    </row>
    <row r="486">
      <c r="A486" s="18"/>
      <c r="B486" s="18"/>
      <c r="C486" s="18"/>
      <c r="D486" s="18"/>
      <c r="E486" s="18"/>
      <c r="F486" s="18"/>
      <c r="G486" s="18"/>
      <c r="H486" s="18"/>
      <c r="I486" s="18"/>
      <c r="J486" s="18"/>
      <c r="K486" s="18"/>
      <c r="L486" s="18"/>
      <c r="M486" s="58" t="str">
        <f>IFERROR(__xludf.DUMMYFUNCTION("""COMPUTED_VALUE"""),"")</f>
        <v/>
      </c>
      <c r="N486" s="58" t="str">
        <f>IFERROR(__xludf.DUMMYFUNCTION("""COMPUTED_VALUE"""),"")</f>
        <v/>
      </c>
      <c r="O486" s="58" t="str">
        <f>IFERROR(__xludf.DUMMYFUNCTION("""COMPUTED_VALUE"""),"")</f>
        <v/>
      </c>
    </row>
    <row r="487">
      <c r="A487" s="18"/>
      <c r="B487" s="18"/>
      <c r="C487" s="18"/>
      <c r="D487" s="18"/>
      <c r="E487" s="18"/>
      <c r="F487" s="18"/>
      <c r="G487" s="18"/>
      <c r="H487" s="18"/>
      <c r="I487" s="18"/>
      <c r="J487" s="18"/>
      <c r="K487" s="18"/>
      <c r="L487" s="18"/>
      <c r="M487" s="58" t="str">
        <f>IFERROR(__xludf.DUMMYFUNCTION("""COMPUTED_VALUE"""),"")</f>
        <v/>
      </c>
      <c r="N487" s="58" t="str">
        <f>IFERROR(__xludf.DUMMYFUNCTION("""COMPUTED_VALUE"""),"")</f>
        <v/>
      </c>
      <c r="O487" s="58" t="str">
        <f>IFERROR(__xludf.DUMMYFUNCTION("""COMPUTED_VALUE"""),"")</f>
        <v/>
      </c>
    </row>
    <row r="488">
      <c r="A488" s="18"/>
      <c r="B488" s="18"/>
      <c r="C488" s="18"/>
      <c r="D488" s="18"/>
      <c r="E488" s="18"/>
      <c r="F488" s="18"/>
      <c r="G488" s="18"/>
      <c r="H488" s="18"/>
      <c r="I488" s="18"/>
      <c r="J488" s="18"/>
      <c r="K488" s="18"/>
      <c r="L488" s="18"/>
      <c r="M488" s="58" t="str">
        <f>IFERROR(__xludf.DUMMYFUNCTION("""COMPUTED_VALUE"""),"")</f>
        <v/>
      </c>
      <c r="N488" s="58" t="str">
        <f>IFERROR(__xludf.DUMMYFUNCTION("""COMPUTED_VALUE"""),"")</f>
        <v/>
      </c>
      <c r="O488" s="58" t="str">
        <f>IFERROR(__xludf.DUMMYFUNCTION("""COMPUTED_VALUE"""),"")</f>
        <v/>
      </c>
    </row>
    <row r="489">
      <c r="A489" s="18"/>
      <c r="B489" s="18"/>
      <c r="C489" s="18"/>
      <c r="D489" s="18"/>
      <c r="E489" s="18"/>
      <c r="F489" s="18"/>
      <c r="G489" s="18"/>
      <c r="H489" s="18"/>
      <c r="I489" s="18"/>
      <c r="J489" s="18"/>
      <c r="K489" s="18"/>
      <c r="L489" s="18"/>
      <c r="M489" s="58" t="str">
        <f>IFERROR(__xludf.DUMMYFUNCTION("""COMPUTED_VALUE"""),"")</f>
        <v/>
      </c>
      <c r="N489" s="58" t="str">
        <f>IFERROR(__xludf.DUMMYFUNCTION("""COMPUTED_VALUE"""),"")</f>
        <v/>
      </c>
      <c r="O489" s="58" t="str">
        <f>IFERROR(__xludf.DUMMYFUNCTION("""COMPUTED_VALUE"""),"")</f>
        <v/>
      </c>
    </row>
    <row r="490">
      <c r="A490" s="18"/>
      <c r="B490" s="18"/>
      <c r="C490" s="18"/>
      <c r="D490" s="18"/>
      <c r="E490" s="18"/>
      <c r="F490" s="18"/>
      <c r="G490" s="18"/>
      <c r="H490" s="18"/>
      <c r="I490" s="18"/>
      <c r="J490" s="18"/>
      <c r="K490" s="18"/>
      <c r="L490" s="18"/>
      <c r="M490" s="58" t="str">
        <f>IFERROR(__xludf.DUMMYFUNCTION("""COMPUTED_VALUE"""),"")</f>
        <v/>
      </c>
      <c r="N490" s="58" t="str">
        <f>IFERROR(__xludf.DUMMYFUNCTION("""COMPUTED_VALUE"""),"")</f>
        <v/>
      </c>
      <c r="O490" s="58" t="str">
        <f>IFERROR(__xludf.DUMMYFUNCTION("""COMPUTED_VALUE"""),"")</f>
        <v/>
      </c>
    </row>
    <row r="491">
      <c r="A491" s="18"/>
      <c r="B491" s="18"/>
      <c r="C491" s="18"/>
      <c r="D491" s="18"/>
      <c r="E491" s="18"/>
      <c r="F491" s="18"/>
      <c r="G491" s="18"/>
      <c r="H491" s="18"/>
      <c r="I491" s="18"/>
      <c r="J491" s="18"/>
      <c r="K491" s="18"/>
      <c r="L491" s="18"/>
      <c r="M491" s="58" t="str">
        <f>IFERROR(__xludf.DUMMYFUNCTION("""COMPUTED_VALUE"""),"")</f>
        <v/>
      </c>
      <c r="N491" s="58" t="str">
        <f>IFERROR(__xludf.DUMMYFUNCTION("""COMPUTED_VALUE"""),"")</f>
        <v/>
      </c>
      <c r="O491" s="58" t="str">
        <f>IFERROR(__xludf.DUMMYFUNCTION("""COMPUTED_VALUE"""),"")</f>
        <v/>
      </c>
    </row>
    <row r="492">
      <c r="A492" s="18"/>
      <c r="B492" s="18"/>
      <c r="C492" s="18"/>
      <c r="D492" s="18"/>
      <c r="E492" s="18"/>
      <c r="F492" s="18"/>
      <c r="G492" s="18"/>
      <c r="H492" s="18"/>
      <c r="I492" s="18"/>
      <c r="J492" s="18"/>
      <c r="K492" s="18"/>
      <c r="L492" s="18"/>
      <c r="M492" s="58" t="str">
        <f>IFERROR(__xludf.DUMMYFUNCTION("""COMPUTED_VALUE"""),"")</f>
        <v/>
      </c>
      <c r="N492" s="58" t="str">
        <f>IFERROR(__xludf.DUMMYFUNCTION("""COMPUTED_VALUE"""),"")</f>
        <v/>
      </c>
      <c r="O492" s="58" t="str">
        <f>IFERROR(__xludf.DUMMYFUNCTION("""COMPUTED_VALUE"""),"")</f>
        <v/>
      </c>
    </row>
    <row r="493">
      <c r="A493" s="18"/>
      <c r="B493" s="18"/>
      <c r="C493" s="18"/>
      <c r="D493" s="18"/>
      <c r="E493" s="18"/>
      <c r="F493" s="18"/>
      <c r="G493" s="18"/>
      <c r="H493" s="18"/>
      <c r="I493" s="18"/>
      <c r="J493" s="18"/>
      <c r="K493" s="18"/>
      <c r="L493" s="18"/>
      <c r="M493" s="58" t="str">
        <f>IFERROR(__xludf.DUMMYFUNCTION("""COMPUTED_VALUE"""),"")</f>
        <v/>
      </c>
      <c r="N493" s="58" t="str">
        <f>IFERROR(__xludf.DUMMYFUNCTION("""COMPUTED_VALUE"""),"")</f>
        <v/>
      </c>
      <c r="O493" s="58" t="str">
        <f>IFERROR(__xludf.DUMMYFUNCTION("""COMPUTED_VALUE"""),"")</f>
        <v/>
      </c>
    </row>
    <row r="494">
      <c r="A494" s="18"/>
      <c r="B494" s="18"/>
      <c r="C494" s="18"/>
      <c r="D494" s="18"/>
      <c r="E494" s="18"/>
      <c r="F494" s="18"/>
      <c r="G494" s="18"/>
      <c r="H494" s="18"/>
      <c r="I494" s="18"/>
      <c r="J494" s="18"/>
      <c r="K494" s="18"/>
      <c r="L494" s="18"/>
      <c r="M494" s="58" t="str">
        <f>IFERROR(__xludf.DUMMYFUNCTION("""COMPUTED_VALUE"""),"")</f>
        <v/>
      </c>
      <c r="N494" s="58" t="str">
        <f>IFERROR(__xludf.DUMMYFUNCTION("""COMPUTED_VALUE"""),"")</f>
        <v/>
      </c>
      <c r="O494" s="58" t="str">
        <f>IFERROR(__xludf.DUMMYFUNCTION("""COMPUTED_VALUE"""),"")</f>
        <v/>
      </c>
    </row>
    <row r="495">
      <c r="A495" s="18"/>
      <c r="B495" s="18"/>
      <c r="C495" s="18"/>
      <c r="D495" s="18"/>
      <c r="E495" s="18"/>
      <c r="F495" s="18"/>
      <c r="G495" s="18"/>
      <c r="H495" s="18"/>
      <c r="I495" s="18"/>
      <c r="J495" s="18"/>
      <c r="K495" s="18"/>
      <c r="L495" s="18"/>
      <c r="M495" s="58" t="str">
        <f>IFERROR(__xludf.DUMMYFUNCTION("""COMPUTED_VALUE"""),"")</f>
        <v/>
      </c>
      <c r="N495" s="58" t="str">
        <f>IFERROR(__xludf.DUMMYFUNCTION("""COMPUTED_VALUE"""),"")</f>
        <v/>
      </c>
      <c r="O495" s="58" t="str">
        <f>IFERROR(__xludf.DUMMYFUNCTION("""COMPUTED_VALUE"""),"")</f>
        <v/>
      </c>
    </row>
    <row r="496">
      <c r="A496" s="18"/>
      <c r="B496" s="18"/>
      <c r="C496" s="18"/>
      <c r="D496" s="18"/>
      <c r="E496" s="18"/>
      <c r="F496" s="18"/>
      <c r="G496" s="18"/>
      <c r="H496" s="18"/>
      <c r="I496" s="18"/>
      <c r="J496" s="18"/>
      <c r="K496" s="18"/>
      <c r="L496" s="18"/>
      <c r="M496" s="58" t="str">
        <f>IFERROR(__xludf.DUMMYFUNCTION("""COMPUTED_VALUE"""),"")</f>
        <v/>
      </c>
      <c r="N496" s="58" t="str">
        <f>IFERROR(__xludf.DUMMYFUNCTION("""COMPUTED_VALUE"""),"")</f>
        <v/>
      </c>
      <c r="O496" s="58" t="str">
        <f>IFERROR(__xludf.DUMMYFUNCTION("""COMPUTED_VALUE"""),"")</f>
        <v/>
      </c>
    </row>
    <row r="497">
      <c r="A497" s="18"/>
      <c r="B497" s="18"/>
      <c r="C497" s="18"/>
      <c r="D497" s="18"/>
      <c r="E497" s="18"/>
      <c r="F497" s="18"/>
      <c r="G497" s="18"/>
      <c r="H497" s="18"/>
      <c r="I497" s="18"/>
      <c r="J497" s="18"/>
      <c r="K497" s="18"/>
      <c r="L497" s="18"/>
      <c r="M497" s="58" t="str">
        <f>IFERROR(__xludf.DUMMYFUNCTION("""COMPUTED_VALUE"""),"")</f>
        <v/>
      </c>
      <c r="N497" s="58" t="str">
        <f>IFERROR(__xludf.DUMMYFUNCTION("""COMPUTED_VALUE"""),"")</f>
        <v/>
      </c>
      <c r="O497" s="58" t="str">
        <f>IFERROR(__xludf.DUMMYFUNCTION("""COMPUTED_VALUE"""),"")</f>
        <v/>
      </c>
    </row>
    <row r="498">
      <c r="A498" s="18"/>
      <c r="B498" s="18"/>
      <c r="C498" s="18"/>
      <c r="D498" s="18"/>
      <c r="E498" s="18"/>
      <c r="F498" s="18"/>
      <c r="G498" s="18"/>
      <c r="H498" s="18"/>
      <c r="I498" s="18"/>
      <c r="J498" s="18"/>
      <c r="K498" s="18"/>
      <c r="L498" s="18"/>
      <c r="M498" s="58" t="str">
        <f>IFERROR(__xludf.DUMMYFUNCTION("""COMPUTED_VALUE"""),"")</f>
        <v/>
      </c>
      <c r="N498" s="58" t="str">
        <f>IFERROR(__xludf.DUMMYFUNCTION("""COMPUTED_VALUE"""),"")</f>
        <v/>
      </c>
      <c r="O498" s="58" t="str">
        <f>IFERROR(__xludf.DUMMYFUNCTION("""COMPUTED_VALUE"""),"")</f>
        <v/>
      </c>
    </row>
    <row r="499">
      <c r="A499" s="18"/>
      <c r="B499" s="18"/>
      <c r="C499" s="18"/>
      <c r="D499" s="18"/>
      <c r="E499" s="18"/>
      <c r="F499" s="18"/>
      <c r="G499" s="18"/>
      <c r="H499" s="18"/>
      <c r="I499" s="18"/>
      <c r="J499" s="18"/>
      <c r="K499" s="18"/>
      <c r="L499" s="18"/>
      <c r="M499" s="58" t="str">
        <f>IFERROR(__xludf.DUMMYFUNCTION("""COMPUTED_VALUE"""),"")</f>
        <v/>
      </c>
      <c r="N499" s="58" t="str">
        <f>IFERROR(__xludf.DUMMYFUNCTION("""COMPUTED_VALUE"""),"")</f>
        <v/>
      </c>
      <c r="O499" s="58" t="str">
        <f>IFERROR(__xludf.DUMMYFUNCTION("""COMPUTED_VALUE"""),"")</f>
        <v/>
      </c>
    </row>
    <row r="500">
      <c r="A500" s="18"/>
      <c r="B500" s="18"/>
      <c r="C500" s="18"/>
      <c r="D500" s="18"/>
      <c r="E500" s="18"/>
      <c r="F500" s="18"/>
      <c r="G500" s="18"/>
      <c r="H500" s="18"/>
      <c r="I500" s="18"/>
      <c r="J500" s="18"/>
      <c r="K500" s="18"/>
      <c r="L500" s="18"/>
      <c r="M500" s="58" t="str">
        <f>IFERROR(__xludf.DUMMYFUNCTION("""COMPUTED_VALUE"""),"")</f>
        <v/>
      </c>
      <c r="N500" s="58" t="str">
        <f>IFERROR(__xludf.DUMMYFUNCTION("""COMPUTED_VALUE"""),"")</f>
        <v/>
      </c>
      <c r="O500" s="58" t="str">
        <f>IFERROR(__xludf.DUMMYFUNCTION("""COMPUTED_VALUE"""),"")</f>
        <v/>
      </c>
    </row>
    <row r="501">
      <c r="A501" s="18"/>
      <c r="B501" s="18"/>
      <c r="C501" s="18"/>
      <c r="D501" s="18"/>
      <c r="E501" s="18"/>
      <c r="F501" s="18"/>
      <c r="G501" s="18"/>
      <c r="H501" s="18"/>
      <c r="I501" s="18"/>
      <c r="J501" s="18"/>
      <c r="K501" s="18"/>
      <c r="L501" s="18"/>
      <c r="M501" s="58" t="str">
        <f>IFERROR(__xludf.DUMMYFUNCTION("""COMPUTED_VALUE"""),"")</f>
        <v/>
      </c>
      <c r="N501" s="58" t="str">
        <f>IFERROR(__xludf.DUMMYFUNCTION("""COMPUTED_VALUE"""),"")</f>
        <v/>
      </c>
      <c r="O501" s="58" t="str">
        <f>IFERROR(__xludf.DUMMYFUNCTION("""COMPUTED_VALUE"""),"")</f>
        <v/>
      </c>
    </row>
    <row r="502">
      <c r="A502" s="18"/>
      <c r="B502" s="18"/>
      <c r="C502" s="18"/>
      <c r="D502" s="18"/>
      <c r="E502" s="18"/>
      <c r="F502" s="18"/>
      <c r="G502" s="18"/>
      <c r="H502" s="18"/>
      <c r="I502" s="18"/>
      <c r="J502" s="18"/>
      <c r="K502" s="18"/>
      <c r="L502" s="18"/>
      <c r="M502" s="58" t="str">
        <f>IFERROR(__xludf.DUMMYFUNCTION("""COMPUTED_VALUE"""),"")</f>
        <v/>
      </c>
      <c r="N502" s="58" t="str">
        <f>IFERROR(__xludf.DUMMYFUNCTION("""COMPUTED_VALUE"""),"")</f>
        <v/>
      </c>
      <c r="O502" s="58" t="str">
        <f>IFERROR(__xludf.DUMMYFUNCTION("""COMPUTED_VALUE"""),"")</f>
        <v/>
      </c>
    </row>
    <row r="503">
      <c r="A503" s="18"/>
      <c r="B503" s="18"/>
      <c r="C503" s="18"/>
      <c r="D503" s="18"/>
      <c r="E503" s="18"/>
      <c r="F503" s="18"/>
      <c r="G503" s="18"/>
      <c r="H503" s="18"/>
      <c r="I503" s="18"/>
      <c r="J503" s="18"/>
      <c r="K503" s="18"/>
      <c r="L503" s="18"/>
      <c r="M503" s="58" t="str">
        <f>IFERROR(__xludf.DUMMYFUNCTION("""COMPUTED_VALUE"""),"")</f>
        <v/>
      </c>
      <c r="N503" s="58" t="str">
        <f>IFERROR(__xludf.DUMMYFUNCTION("""COMPUTED_VALUE"""),"")</f>
        <v/>
      </c>
      <c r="O503" s="58" t="str">
        <f>IFERROR(__xludf.DUMMYFUNCTION("""COMPUTED_VALUE"""),"")</f>
        <v/>
      </c>
    </row>
    <row r="504">
      <c r="A504" s="18"/>
      <c r="B504" s="18"/>
      <c r="C504" s="18"/>
      <c r="D504" s="18"/>
      <c r="E504" s="18"/>
      <c r="F504" s="18"/>
      <c r="G504" s="18"/>
      <c r="H504" s="18"/>
      <c r="I504" s="18"/>
      <c r="J504" s="18"/>
      <c r="K504" s="18"/>
      <c r="L504" s="18"/>
      <c r="M504" s="58" t="str">
        <f>IFERROR(__xludf.DUMMYFUNCTION("""COMPUTED_VALUE"""),"")</f>
        <v/>
      </c>
      <c r="N504" s="58" t="str">
        <f>IFERROR(__xludf.DUMMYFUNCTION("""COMPUTED_VALUE"""),"")</f>
        <v/>
      </c>
      <c r="O504" s="58" t="str">
        <f>IFERROR(__xludf.DUMMYFUNCTION("""COMPUTED_VALUE"""),"")</f>
        <v/>
      </c>
    </row>
    <row r="505">
      <c r="A505" s="18"/>
      <c r="B505" s="18"/>
      <c r="C505" s="18"/>
      <c r="D505" s="18"/>
      <c r="E505" s="18"/>
      <c r="F505" s="18"/>
      <c r="G505" s="18"/>
      <c r="H505" s="18"/>
      <c r="I505" s="18"/>
      <c r="J505" s="18"/>
      <c r="K505" s="18"/>
      <c r="L505" s="18"/>
      <c r="M505" s="58" t="str">
        <f>IFERROR(__xludf.DUMMYFUNCTION("""COMPUTED_VALUE"""),"")</f>
        <v/>
      </c>
      <c r="N505" s="58" t="str">
        <f>IFERROR(__xludf.DUMMYFUNCTION("""COMPUTED_VALUE"""),"")</f>
        <v/>
      </c>
      <c r="O505" s="58" t="str">
        <f>IFERROR(__xludf.DUMMYFUNCTION("""COMPUTED_VALUE"""),"")</f>
        <v/>
      </c>
    </row>
    <row r="506">
      <c r="A506" s="18"/>
      <c r="B506" s="18"/>
      <c r="C506" s="18"/>
      <c r="D506" s="18"/>
      <c r="E506" s="18"/>
      <c r="F506" s="18"/>
      <c r="G506" s="18"/>
      <c r="H506" s="18"/>
      <c r="I506" s="18"/>
      <c r="J506" s="18"/>
      <c r="K506" s="18"/>
      <c r="L506" s="18"/>
      <c r="M506" s="58" t="str">
        <f>IFERROR(__xludf.DUMMYFUNCTION("""COMPUTED_VALUE"""),"")</f>
        <v/>
      </c>
      <c r="N506" s="58" t="str">
        <f>IFERROR(__xludf.DUMMYFUNCTION("""COMPUTED_VALUE"""),"")</f>
        <v/>
      </c>
      <c r="O506" s="58" t="str">
        <f>IFERROR(__xludf.DUMMYFUNCTION("""COMPUTED_VALUE"""),"")</f>
        <v/>
      </c>
    </row>
    <row r="507">
      <c r="A507" s="18"/>
      <c r="B507" s="18"/>
      <c r="C507" s="18"/>
      <c r="D507" s="18"/>
      <c r="E507" s="18"/>
      <c r="F507" s="18"/>
      <c r="G507" s="18"/>
      <c r="H507" s="18"/>
      <c r="I507" s="18"/>
      <c r="J507" s="18"/>
      <c r="K507" s="18"/>
      <c r="L507" s="18"/>
      <c r="M507" s="58" t="str">
        <f>IFERROR(__xludf.DUMMYFUNCTION("""COMPUTED_VALUE"""),"")</f>
        <v/>
      </c>
      <c r="N507" s="58" t="str">
        <f>IFERROR(__xludf.DUMMYFUNCTION("""COMPUTED_VALUE"""),"")</f>
        <v/>
      </c>
      <c r="O507" s="58" t="str">
        <f>IFERROR(__xludf.DUMMYFUNCTION("""COMPUTED_VALUE"""),"")</f>
        <v/>
      </c>
    </row>
    <row r="508">
      <c r="A508" s="18"/>
      <c r="B508" s="18"/>
      <c r="C508" s="18"/>
      <c r="D508" s="18"/>
      <c r="E508" s="18"/>
      <c r="F508" s="18"/>
      <c r="G508" s="18"/>
      <c r="H508" s="18"/>
      <c r="I508" s="18"/>
      <c r="J508" s="18"/>
      <c r="K508" s="18"/>
      <c r="L508" s="18"/>
      <c r="M508" s="58" t="str">
        <f>IFERROR(__xludf.DUMMYFUNCTION("""COMPUTED_VALUE"""),"")</f>
        <v/>
      </c>
      <c r="N508" s="58" t="str">
        <f>IFERROR(__xludf.DUMMYFUNCTION("""COMPUTED_VALUE"""),"")</f>
        <v/>
      </c>
      <c r="O508" s="58" t="str">
        <f>IFERROR(__xludf.DUMMYFUNCTION("""COMPUTED_VALUE"""),"")</f>
        <v/>
      </c>
    </row>
    <row r="509">
      <c r="A509" s="18"/>
      <c r="B509" s="18"/>
      <c r="C509" s="18"/>
      <c r="D509" s="18"/>
      <c r="E509" s="18"/>
      <c r="F509" s="18"/>
      <c r="G509" s="18"/>
      <c r="H509" s="18"/>
      <c r="I509" s="18"/>
      <c r="J509" s="18"/>
      <c r="K509" s="18"/>
      <c r="L509" s="18"/>
      <c r="M509" s="58" t="str">
        <f>IFERROR(__xludf.DUMMYFUNCTION("""COMPUTED_VALUE"""),"")</f>
        <v/>
      </c>
      <c r="N509" s="58" t="str">
        <f>IFERROR(__xludf.DUMMYFUNCTION("""COMPUTED_VALUE"""),"")</f>
        <v/>
      </c>
      <c r="O509" s="58" t="str">
        <f>IFERROR(__xludf.DUMMYFUNCTION("""COMPUTED_VALUE"""),"")</f>
        <v/>
      </c>
    </row>
    <row r="510">
      <c r="A510" s="18"/>
      <c r="B510" s="18"/>
      <c r="C510" s="18"/>
      <c r="D510" s="18"/>
      <c r="E510" s="18"/>
      <c r="F510" s="18"/>
      <c r="G510" s="18"/>
      <c r="H510" s="18"/>
      <c r="I510" s="18"/>
      <c r="J510" s="18"/>
      <c r="K510" s="18"/>
      <c r="L510" s="18"/>
      <c r="M510" s="58" t="str">
        <f>IFERROR(__xludf.DUMMYFUNCTION("""COMPUTED_VALUE"""),"")</f>
        <v/>
      </c>
      <c r="N510" s="58" t="str">
        <f>IFERROR(__xludf.DUMMYFUNCTION("""COMPUTED_VALUE"""),"")</f>
        <v/>
      </c>
      <c r="O510" s="58" t="str">
        <f>IFERROR(__xludf.DUMMYFUNCTION("""COMPUTED_VALUE"""),"")</f>
        <v/>
      </c>
    </row>
    <row r="511">
      <c r="A511" s="18"/>
      <c r="B511" s="18"/>
      <c r="C511" s="18"/>
      <c r="D511" s="18"/>
      <c r="E511" s="18"/>
      <c r="F511" s="18"/>
      <c r="G511" s="18"/>
      <c r="H511" s="18"/>
      <c r="I511" s="18"/>
      <c r="J511" s="18"/>
      <c r="K511" s="18"/>
      <c r="L511" s="18"/>
      <c r="M511" s="58" t="str">
        <f>IFERROR(__xludf.DUMMYFUNCTION("""COMPUTED_VALUE"""),"")</f>
        <v/>
      </c>
      <c r="N511" s="58" t="str">
        <f>IFERROR(__xludf.DUMMYFUNCTION("""COMPUTED_VALUE"""),"")</f>
        <v/>
      </c>
      <c r="O511" s="58" t="str">
        <f>IFERROR(__xludf.DUMMYFUNCTION("""COMPUTED_VALUE"""),"")</f>
        <v/>
      </c>
    </row>
    <row r="512">
      <c r="A512" s="18"/>
      <c r="B512" s="18"/>
      <c r="C512" s="18"/>
      <c r="D512" s="18"/>
      <c r="E512" s="18"/>
      <c r="F512" s="18"/>
      <c r="G512" s="18"/>
      <c r="H512" s="18"/>
      <c r="I512" s="18"/>
      <c r="J512" s="18"/>
      <c r="K512" s="18"/>
      <c r="L512" s="18"/>
      <c r="M512" s="58" t="str">
        <f>IFERROR(__xludf.DUMMYFUNCTION("""COMPUTED_VALUE"""),"")</f>
        <v/>
      </c>
      <c r="N512" s="58" t="str">
        <f>IFERROR(__xludf.DUMMYFUNCTION("""COMPUTED_VALUE"""),"")</f>
        <v/>
      </c>
      <c r="O512" s="58" t="str">
        <f>IFERROR(__xludf.DUMMYFUNCTION("""COMPUTED_VALUE"""),"")</f>
        <v/>
      </c>
    </row>
    <row r="513">
      <c r="A513" s="18"/>
      <c r="B513" s="18"/>
      <c r="C513" s="18"/>
      <c r="D513" s="18"/>
      <c r="E513" s="18"/>
      <c r="F513" s="18"/>
      <c r="G513" s="18"/>
      <c r="H513" s="18"/>
      <c r="I513" s="18"/>
      <c r="J513" s="18"/>
      <c r="K513" s="18"/>
      <c r="L513" s="18"/>
      <c r="M513" s="58" t="str">
        <f>IFERROR(__xludf.DUMMYFUNCTION("""COMPUTED_VALUE"""),"")</f>
        <v/>
      </c>
      <c r="N513" s="58" t="str">
        <f>IFERROR(__xludf.DUMMYFUNCTION("""COMPUTED_VALUE"""),"")</f>
        <v/>
      </c>
      <c r="O513" s="58" t="str">
        <f>IFERROR(__xludf.DUMMYFUNCTION("""COMPUTED_VALUE"""),"")</f>
        <v/>
      </c>
    </row>
    <row r="514">
      <c r="A514" s="18"/>
      <c r="B514" s="18"/>
      <c r="C514" s="18"/>
      <c r="D514" s="18"/>
      <c r="E514" s="18"/>
      <c r="F514" s="18"/>
      <c r="G514" s="18"/>
      <c r="H514" s="18"/>
      <c r="I514" s="18"/>
      <c r="J514" s="18"/>
      <c r="K514" s="18"/>
      <c r="L514" s="18"/>
      <c r="M514" s="58" t="str">
        <f>IFERROR(__xludf.DUMMYFUNCTION("""COMPUTED_VALUE"""),"")</f>
        <v/>
      </c>
      <c r="N514" s="58" t="str">
        <f>IFERROR(__xludf.DUMMYFUNCTION("""COMPUTED_VALUE"""),"")</f>
        <v/>
      </c>
      <c r="O514" s="58" t="str">
        <f>IFERROR(__xludf.DUMMYFUNCTION("""COMPUTED_VALUE"""),"")</f>
        <v/>
      </c>
    </row>
    <row r="515">
      <c r="A515" s="18"/>
      <c r="B515" s="18"/>
      <c r="C515" s="18"/>
      <c r="D515" s="18"/>
      <c r="E515" s="18"/>
      <c r="F515" s="18"/>
      <c r="G515" s="18"/>
      <c r="H515" s="18"/>
      <c r="I515" s="18"/>
      <c r="J515" s="18"/>
      <c r="K515" s="18"/>
      <c r="L515" s="18"/>
      <c r="M515" s="58" t="str">
        <f>IFERROR(__xludf.DUMMYFUNCTION("""COMPUTED_VALUE"""),"")</f>
        <v/>
      </c>
      <c r="N515" s="58" t="str">
        <f>IFERROR(__xludf.DUMMYFUNCTION("""COMPUTED_VALUE"""),"")</f>
        <v/>
      </c>
      <c r="O515" s="58" t="str">
        <f>IFERROR(__xludf.DUMMYFUNCTION("""COMPUTED_VALUE"""),"")</f>
        <v/>
      </c>
    </row>
    <row r="516">
      <c r="A516" s="18"/>
      <c r="B516" s="18"/>
      <c r="C516" s="18"/>
      <c r="D516" s="18"/>
      <c r="E516" s="18"/>
      <c r="F516" s="18"/>
      <c r="G516" s="18"/>
      <c r="H516" s="18"/>
      <c r="I516" s="18"/>
      <c r="J516" s="18"/>
      <c r="K516" s="18"/>
      <c r="L516" s="18"/>
      <c r="M516" s="58" t="str">
        <f>IFERROR(__xludf.DUMMYFUNCTION("""COMPUTED_VALUE"""),"")</f>
        <v/>
      </c>
      <c r="N516" s="58" t="str">
        <f>IFERROR(__xludf.DUMMYFUNCTION("""COMPUTED_VALUE"""),"")</f>
        <v/>
      </c>
      <c r="O516" s="58" t="str">
        <f>IFERROR(__xludf.DUMMYFUNCTION("""COMPUTED_VALUE"""),"")</f>
        <v/>
      </c>
    </row>
    <row r="517">
      <c r="A517" s="18"/>
      <c r="B517" s="18"/>
      <c r="C517" s="18"/>
      <c r="D517" s="18"/>
      <c r="E517" s="18"/>
      <c r="F517" s="18"/>
      <c r="G517" s="18"/>
      <c r="H517" s="18"/>
      <c r="I517" s="18"/>
      <c r="J517" s="18"/>
      <c r="K517" s="18"/>
      <c r="L517" s="18"/>
      <c r="M517" s="58" t="str">
        <f>IFERROR(__xludf.DUMMYFUNCTION("""COMPUTED_VALUE"""),"")</f>
        <v/>
      </c>
      <c r="N517" s="58" t="str">
        <f>IFERROR(__xludf.DUMMYFUNCTION("""COMPUTED_VALUE"""),"")</f>
        <v/>
      </c>
      <c r="O517" s="58" t="str">
        <f>IFERROR(__xludf.DUMMYFUNCTION("""COMPUTED_VALUE"""),"")</f>
        <v/>
      </c>
    </row>
    <row r="518">
      <c r="A518" s="18"/>
      <c r="B518" s="18"/>
      <c r="C518" s="18"/>
      <c r="D518" s="18"/>
      <c r="E518" s="18"/>
      <c r="F518" s="18"/>
      <c r="G518" s="18"/>
      <c r="H518" s="18"/>
      <c r="I518" s="18"/>
      <c r="J518" s="18"/>
      <c r="K518" s="18"/>
      <c r="L518" s="18"/>
      <c r="M518" s="58" t="str">
        <f>IFERROR(__xludf.DUMMYFUNCTION("""COMPUTED_VALUE"""),"")</f>
        <v/>
      </c>
      <c r="N518" s="58" t="str">
        <f>IFERROR(__xludf.DUMMYFUNCTION("""COMPUTED_VALUE"""),"")</f>
        <v/>
      </c>
      <c r="O518" s="58" t="str">
        <f>IFERROR(__xludf.DUMMYFUNCTION("""COMPUTED_VALUE"""),"")</f>
        <v/>
      </c>
    </row>
    <row r="519">
      <c r="A519" s="18"/>
      <c r="B519" s="18"/>
      <c r="C519" s="18"/>
      <c r="D519" s="18"/>
      <c r="E519" s="18"/>
      <c r="F519" s="18"/>
      <c r="G519" s="18"/>
      <c r="H519" s="18"/>
      <c r="I519" s="18"/>
      <c r="J519" s="18"/>
      <c r="K519" s="18"/>
      <c r="L519" s="18"/>
      <c r="M519" s="58" t="str">
        <f>IFERROR(__xludf.DUMMYFUNCTION("""COMPUTED_VALUE"""),"")</f>
        <v/>
      </c>
      <c r="N519" s="58" t="str">
        <f>IFERROR(__xludf.DUMMYFUNCTION("""COMPUTED_VALUE"""),"")</f>
        <v/>
      </c>
      <c r="O519" s="58" t="str">
        <f>IFERROR(__xludf.DUMMYFUNCTION("""COMPUTED_VALUE"""),"")</f>
        <v/>
      </c>
    </row>
    <row r="520">
      <c r="A520" s="18"/>
      <c r="B520" s="18"/>
      <c r="C520" s="18"/>
      <c r="D520" s="18"/>
      <c r="E520" s="18"/>
      <c r="F520" s="18"/>
      <c r="G520" s="18"/>
      <c r="H520" s="18"/>
      <c r="I520" s="18"/>
      <c r="J520" s="18"/>
      <c r="K520" s="18"/>
      <c r="L520" s="18"/>
      <c r="M520" s="58" t="str">
        <f>IFERROR(__xludf.DUMMYFUNCTION("""COMPUTED_VALUE"""),"")</f>
        <v/>
      </c>
      <c r="N520" s="58" t="str">
        <f>IFERROR(__xludf.DUMMYFUNCTION("""COMPUTED_VALUE"""),"")</f>
        <v/>
      </c>
      <c r="O520" s="58" t="str">
        <f>IFERROR(__xludf.DUMMYFUNCTION("""COMPUTED_VALUE"""),"")</f>
        <v/>
      </c>
    </row>
    <row r="521">
      <c r="A521" s="18"/>
      <c r="B521" s="18"/>
      <c r="C521" s="18"/>
      <c r="D521" s="18"/>
      <c r="E521" s="18"/>
      <c r="F521" s="18"/>
      <c r="G521" s="18"/>
      <c r="H521" s="18"/>
      <c r="I521" s="18"/>
      <c r="J521" s="18"/>
      <c r="K521" s="18"/>
      <c r="L521" s="18"/>
      <c r="M521" s="58" t="str">
        <f>IFERROR(__xludf.DUMMYFUNCTION("""COMPUTED_VALUE"""),"")</f>
        <v/>
      </c>
      <c r="N521" s="58" t="str">
        <f>IFERROR(__xludf.DUMMYFUNCTION("""COMPUTED_VALUE"""),"")</f>
        <v/>
      </c>
      <c r="O521" s="58" t="str">
        <f>IFERROR(__xludf.DUMMYFUNCTION("""COMPUTED_VALUE"""),"")</f>
        <v/>
      </c>
    </row>
    <row r="522">
      <c r="A522" s="18"/>
      <c r="B522" s="18"/>
      <c r="C522" s="18"/>
      <c r="D522" s="18"/>
      <c r="E522" s="18"/>
      <c r="F522" s="18"/>
      <c r="G522" s="18"/>
      <c r="H522" s="18"/>
      <c r="I522" s="18"/>
      <c r="J522" s="18"/>
      <c r="K522" s="18"/>
      <c r="L522" s="18"/>
      <c r="M522" s="58" t="str">
        <f>IFERROR(__xludf.DUMMYFUNCTION("""COMPUTED_VALUE"""),"")</f>
        <v/>
      </c>
      <c r="N522" s="58" t="str">
        <f>IFERROR(__xludf.DUMMYFUNCTION("""COMPUTED_VALUE"""),"")</f>
        <v/>
      </c>
      <c r="O522" s="58" t="str">
        <f>IFERROR(__xludf.DUMMYFUNCTION("""COMPUTED_VALUE"""),"")</f>
        <v/>
      </c>
    </row>
    <row r="523">
      <c r="A523" s="18"/>
      <c r="B523" s="18"/>
      <c r="C523" s="18"/>
      <c r="D523" s="18"/>
      <c r="E523" s="18"/>
      <c r="F523" s="18"/>
      <c r="G523" s="18"/>
      <c r="H523" s="18"/>
      <c r="I523" s="18"/>
      <c r="J523" s="18"/>
      <c r="K523" s="18"/>
      <c r="L523" s="18"/>
      <c r="M523" s="58" t="str">
        <f>IFERROR(__xludf.DUMMYFUNCTION("""COMPUTED_VALUE"""),"")</f>
        <v/>
      </c>
      <c r="N523" s="58" t="str">
        <f>IFERROR(__xludf.DUMMYFUNCTION("""COMPUTED_VALUE"""),"")</f>
        <v/>
      </c>
      <c r="O523" s="58" t="str">
        <f>IFERROR(__xludf.DUMMYFUNCTION("""COMPUTED_VALUE"""),"")</f>
        <v/>
      </c>
    </row>
    <row r="524">
      <c r="A524" s="18"/>
      <c r="B524" s="18"/>
      <c r="C524" s="18"/>
      <c r="D524" s="18"/>
      <c r="E524" s="18"/>
      <c r="F524" s="18"/>
      <c r="G524" s="18"/>
      <c r="H524" s="18"/>
      <c r="I524" s="18"/>
      <c r="J524" s="18"/>
      <c r="K524" s="18"/>
      <c r="L524" s="18"/>
      <c r="M524" s="58" t="str">
        <f>IFERROR(__xludf.DUMMYFUNCTION("""COMPUTED_VALUE"""),"")</f>
        <v/>
      </c>
      <c r="N524" s="58" t="str">
        <f>IFERROR(__xludf.DUMMYFUNCTION("""COMPUTED_VALUE"""),"")</f>
        <v/>
      </c>
      <c r="O524" s="58" t="str">
        <f>IFERROR(__xludf.DUMMYFUNCTION("""COMPUTED_VALUE"""),"")</f>
        <v/>
      </c>
    </row>
    <row r="525">
      <c r="A525" s="18"/>
      <c r="B525" s="18"/>
      <c r="C525" s="18"/>
      <c r="D525" s="18"/>
      <c r="E525" s="18"/>
      <c r="F525" s="18"/>
      <c r="G525" s="18"/>
      <c r="H525" s="18"/>
      <c r="I525" s="18"/>
      <c r="J525" s="18"/>
      <c r="K525" s="18"/>
      <c r="L525" s="18"/>
      <c r="M525" s="58" t="str">
        <f>IFERROR(__xludf.DUMMYFUNCTION("""COMPUTED_VALUE"""),"")</f>
        <v/>
      </c>
      <c r="N525" s="58" t="str">
        <f>IFERROR(__xludf.DUMMYFUNCTION("""COMPUTED_VALUE"""),"")</f>
        <v/>
      </c>
      <c r="O525" s="58" t="str">
        <f>IFERROR(__xludf.DUMMYFUNCTION("""COMPUTED_VALUE"""),"")</f>
        <v/>
      </c>
    </row>
    <row r="526">
      <c r="A526" s="18"/>
      <c r="B526" s="18"/>
      <c r="C526" s="18"/>
      <c r="D526" s="18"/>
      <c r="E526" s="18"/>
      <c r="F526" s="18"/>
      <c r="G526" s="18"/>
      <c r="H526" s="18"/>
      <c r="I526" s="18"/>
      <c r="J526" s="18"/>
      <c r="K526" s="18"/>
      <c r="L526" s="18"/>
      <c r="M526" s="58" t="str">
        <f>IFERROR(__xludf.DUMMYFUNCTION("""COMPUTED_VALUE"""),"")</f>
        <v/>
      </c>
      <c r="N526" s="58" t="str">
        <f>IFERROR(__xludf.DUMMYFUNCTION("""COMPUTED_VALUE"""),"")</f>
        <v/>
      </c>
      <c r="O526" s="58" t="str">
        <f>IFERROR(__xludf.DUMMYFUNCTION("""COMPUTED_VALUE"""),"")</f>
        <v/>
      </c>
    </row>
    <row r="527">
      <c r="A527" s="18"/>
      <c r="B527" s="18"/>
      <c r="C527" s="18"/>
      <c r="D527" s="18"/>
      <c r="E527" s="18"/>
      <c r="F527" s="18"/>
      <c r="G527" s="18"/>
      <c r="H527" s="18"/>
      <c r="I527" s="18"/>
      <c r="J527" s="18"/>
      <c r="K527" s="18"/>
      <c r="L527" s="18"/>
      <c r="M527" s="58" t="str">
        <f>IFERROR(__xludf.DUMMYFUNCTION("""COMPUTED_VALUE"""),"")</f>
        <v/>
      </c>
      <c r="N527" s="58" t="str">
        <f>IFERROR(__xludf.DUMMYFUNCTION("""COMPUTED_VALUE"""),"")</f>
        <v/>
      </c>
      <c r="O527" s="58" t="str">
        <f>IFERROR(__xludf.DUMMYFUNCTION("""COMPUTED_VALUE"""),"")</f>
        <v/>
      </c>
    </row>
    <row r="528">
      <c r="A528" s="18"/>
      <c r="B528" s="18"/>
      <c r="C528" s="18"/>
      <c r="D528" s="18"/>
      <c r="E528" s="18"/>
      <c r="F528" s="18"/>
      <c r="G528" s="18"/>
      <c r="H528" s="18"/>
      <c r="I528" s="18"/>
      <c r="J528" s="18"/>
      <c r="K528" s="18"/>
      <c r="L528" s="18"/>
      <c r="M528" s="58" t="str">
        <f>IFERROR(__xludf.DUMMYFUNCTION("""COMPUTED_VALUE"""),"")</f>
        <v/>
      </c>
      <c r="N528" s="58" t="str">
        <f>IFERROR(__xludf.DUMMYFUNCTION("""COMPUTED_VALUE"""),"")</f>
        <v/>
      </c>
      <c r="O528" s="58" t="str">
        <f>IFERROR(__xludf.DUMMYFUNCTION("""COMPUTED_VALUE"""),"")</f>
        <v/>
      </c>
    </row>
    <row r="529">
      <c r="A529" s="18"/>
      <c r="B529" s="18"/>
      <c r="C529" s="18"/>
      <c r="D529" s="18"/>
      <c r="E529" s="18"/>
      <c r="F529" s="18"/>
      <c r="G529" s="18"/>
      <c r="H529" s="18"/>
      <c r="I529" s="18"/>
      <c r="J529" s="18"/>
      <c r="K529" s="18"/>
      <c r="L529" s="18"/>
      <c r="M529" s="58" t="str">
        <f>IFERROR(__xludf.DUMMYFUNCTION("""COMPUTED_VALUE"""),"")</f>
        <v/>
      </c>
      <c r="N529" s="58" t="str">
        <f>IFERROR(__xludf.DUMMYFUNCTION("""COMPUTED_VALUE"""),"")</f>
        <v/>
      </c>
      <c r="O529" s="58" t="str">
        <f>IFERROR(__xludf.DUMMYFUNCTION("""COMPUTED_VALUE"""),"")</f>
        <v/>
      </c>
    </row>
    <row r="530">
      <c r="A530" s="18"/>
      <c r="B530" s="18"/>
      <c r="C530" s="18"/>
      <c r="D530" s="18"/>
      <c r="E530" s="18"/>
      <c r="F530" s="18"/>
      <c r="G530" s="18"/>
      <c r="H530" s="18"/>
      <c r="I530" s="18"/>
      <c r="J530" s="18"/>
      <c r="K530" s="18"/>
      <c r="L530" s="18"/>
      <c r="M530" s="58" t="str">
        <f>IFERROR(__xludf.DUMMYFUNCTION("""COMPUTED_VALUE"""),"")</f>
        <v/>
      </c>
      <c r="N530" s="58" t="str">
        <f>IFERROR(__xludf.DUMMYFUNCTION("""COMPUTED_VALUE"""),"")</f>
        <v/>
      </c>
      <c r="O530" s="58" t="str">
        <f>IFERROR(__xludf.DUMMYFUNCTION("""COMPUTED_VALUE"""),"")</f>
        <v/>
      </c>
    </row>
    <row r="531">
      <c r="A531" s="18"/>
      <c r="B531" s="18"/>
      <c r="C531" s="18"/>
      <c r="D531" s="18"/>
      <c r="E531" s="18"/>
      <c r="F531" s="18"/>
      <c r="G531" s="18"/>
      <c r="H531" s="18"/>
      <c r="I531" s="18"/>
      <c r="J531" s="18"/>
      <c r="K531" s="18"/>
      <c r="L531" s="18"/>
      <c r="M531" s="58" t="str">
        <f>IFERROR(__xludf.DUMMYFUNCTION("""COMPUTED_VALUE"""),"")</f>
        <v/>
      </c>
      <c r="N531" s="58" t="str">
        <f>IFERROR(__xludf.DUMMYFUNCTION("""COMPUTED_VALUE"""),"")</f>
        <v/>
      </c>
      <c r="O531" s="58" t="str">
        <f>IFERROR(__xludf.DUMMYFUNCTION("""COMPUTED_VALUE"""),"")</f>
        <v/>
      </c>
    </row>
    <row r="532">
      <c r="A532" s="18"/>
      <c r="B532" s="18"/>
      <c r="C532" s="18"/>
      <c r="D532" s="18"/>
      <c r="E532" s="18"/>
      <c r="F532" s="18"/>
      <c r="G532" s="18"/>
      <c r="H532" s="18"/>
      <c r="I532" s="18"/>
      <c r="J532" s="18"/>
      <c r="K532" s="18"/>
      <c r="L532" s="18"/>
      <c r="M532" s="58" t="str">
        <f>IFERROR(__xludf.DUMMYFUNCTION("""COMPUTED_VALUE"""),"")</f>
        <v/>
      </c>
      <c r="N532" s="58" t="str">
        <f>IFERROR(__xludf.DUMMYFUNCTION("""COMPUTED_VALUE"""),"")</f>
        <v/>
      </c>
      <c r="O532" s="58" t="str">
        <f>IFERROR(__xludf.DUMMYFUNCTION("""COMPUTED_VALUE"""),"")</f>
        <v/>
      </c>
    </row>
    <row r="533">
      <c r="A533" s="18"/>
      <c r="B533" s="18"/>
      <c r="C533" s="18"/>
      <c r="D533" s="18"/>
      <c r="E533" s="18"/>
      <c r="F533" s="18"/>
      <c r="G533" s="18"/>
      <c r="H533" s="18"/>
      <c r="I533" s="18"/>
      <c r="J533" s="18"/>
      <c r="K533" s="18"/>
      <c r="L533" s="18"/>
      <c r="M533" s="58" t="str">
        <f>IFERROR(__xludf.DUMMYFUNCTION("""COMPUTED_VALUE"""),"")</f>
        <v/>
      </c>
      <c r="N533" s="58" t="str">
        <f>IFERROR(__xludf.DUMMYFUNCTION("""COMPUTED_VALUE"""),"")</f>
        <v/>
      </c>
      <c r="O533" s="58" t="str">
        <f>IFERROR(__xludf.DUMMYFUNCTION("""COMPUTED_VALUE"""),"")</f>
        <v/>
      </c>
    </row>
    <row r="534">
      <c r="A534" s="18"/>
      <c r="B534" s="18"/>
      <c r="C534" s="18"/>
      <c r="D534" s="18"/>
      <c r="E534" s="18"/>
      <c r="F534" s="18"/>
      <c r="G534" s="18"/>
      <c r="H534" s="18"/>
      <c r="I534" s="18"/>
      <c r="J534" s="18"/>
      <c r="K534" s="18"/>
      <c r="L534" s="18"/>
      <c r="M534" s="58" t="str">
        <f>IFERROR(__xludf.DUMMYFUNCTION("""COMPUTED_VALUE"""),"")</f>
        <v/>
      </c>
      <c r="N534" s="58" t="str">
        <f>IFERROR(__xludf.DUMMYFUNCTION("""COMPUTED_VALUE"""),"")</f>
        <v/>
      </c>
      <c r="O534" s="58" t="str">
        <f>IFERROR(__xludf.DUMMYFUNCTION("""COMPUTED_VALUE"""),"")</f>
        <v/>
      </c>
    </row>
    <row r="535">
      <c r="A535" s="18"/>
      <c r="B535" s="18"/>
      <c r="C535" s="18"/>
      <c r="D535" s="18"/>
      <c r="E535" s="18"/>
      <c r="F535" s="18"/>
      <c r="G535" s="18"/>
      <c r="H535" s="18"/>
      <c r="I535" s="18"/>
      <c r="J535" s="18"/>
      <c r="K535" s="18"/>
      <c r="L535" s="18"/>
      <c r="M535" s="58" t="str">
        <f>IFERROR(__xludf.DUMMYFUNCTION("""COMPUTED_VALUE"""),"")</f>
        <v/>
      </c>
      <c r="N535" s="58" t="str">
        <f>IFERROR(__xludf.DUMMYFUNCTION("""COMPUTED_VALUE"""),"")</f>
        <v/>
      </c>
      <c r="O535" s="58" t="str">
        <f>IFERROR(__xludf.DUMMYFUNCTION("""COMPUTED_VALUE"""),"")</f>
        <v/>
      </c>
    </row>
    <row r="536">
      <c r="A536" s="18"/>
      <c r="B536" s="18"/>
      <c r="C536" s="18"/>
      <c r="D536" s="18"/>
      <c r="E536" s="18"/>
      <c r="F536" s="18"/>
      <c r="G536" s="18"/>
      <c r="H536" s="18"/>
      <c r="I536" s="18"/>
      <c r="J536" s="18"/>
      <c r="K536" s="18"/>
      <c r="L536" s="18"/>
      <c r="M536" s="58" t="str">
        <f>IFERROR(__xludf.DUMMYFUNCTION("""COMPUTED_VALUE"""),"")</f>
        <v/>
      </c>
      <c r="N536" s="58" t="str">
        <f>IFERROR(__xludf.DUMMYFUNCTION("""COMPUTED_VALUE"""),"")</f>
        <v/>
      </c>
      <c r="O536" s="58" t="str">
        <f>IFERROR(__xludf.DUMMYFUNCTION("""COMPUTED_VALUE"""),"")</f>
        <v/>
      </c>
    </row>
    <row r="537">
      <c r="A537" s="18"/>
      <c r="B537" s="18"/>
      <c r="C537" s="18"/>
      <c r="D537" s="18"/>
      <c r="E537" s="18"/>
      <c r="F537" s="18"/>
      <c r="G537" s="18"/>
      <c r="H537" s="18"/>
      <c r="I537" s="18"/>
      <c r="J537" s="18"/>
      <c r="K537" s="18"/>
      <c r="L537" s="18"/>
      <c r="M537" s="58" t="str">
        <f>IFERROR(__xludf.DUMMYFUNCTION("""COMPUTED_VALUE"""),"")</f>
        <v/>
      </c>
      <c r="N537" s="58" t="str">
        <f>IFERROR(__xludf.DUMMYFUNCTION("""COMPUTED_VALUE"""),"")</f>
        <v/>
      </c>
      <c r="O537" s="58" t="str">
        <f>IFERROR(__xludf.DUMMYFUNCTION("""COMPUTED_VALUE"""),"")</f>
        <v/>
      </c>
    </row>
    <row r="538">
      <c r="A538" s="18"/>
      <c r="B538" s="18"/>
      <c r="C538" s="18"/>
      <c r="D538" s="18"/>
      <c r="E538" s="18"/>
      <c r="F538" s="18"/>
      <c r="G538" s="18"/>
      <c r="H538" s="18"/>
      <c r="I538" s="18"/>
      <c r="J538" s="18"/>
      <c r="K538" s="18"/>
      <c r="L538" s="18"/>
      <c r="M538" s="58" t="str">
        <f>IFERROR(__xludf.DUMMYFUNCTION("""COMPUTED_VALUE"""),"")</f>
        <v/>
      </c>
      <c r="N538" s="58" t="str">
        <f>IFERROR(__xludf.DUMMYFUNCTION("""COMPUTED_VALUE"""),"")</f>
        <v/>
      </c>
      <c r="O538" s="58" t="str">
        <f>IFERROR(__xludf.DUMMYFUNCTION("""COMPUTED_VALUE"""),"")</f>
        <v/>
      </c>
    </row>
    <row r="539">
      <c r="A539" s="18"/>
      <c r="B539" s="18"/>
      <c r="C539" s="18"/>
      <c r="D539" s="18"/>
      <c r="E539" s="18"/>
      <c r="F539" s="18"/>
      <c r="G539" s="18"/>
      <c r="H539" s="18"/>
      <c r="I539" s="18"/>
      <c r="J539" s="18"/>
      <c r="K539" s="18"/>
      <c r="L539" s="18"/>
      <c r="M539" s="58" t="str">
        <f>IFERROR(__xludf.DUMMYFUNCTION("""COMPUTED_VALUE"""),"")</f>
        <v/>
      </c>
      <c r="N539" s="58" t="str">
        <f>IFERROR(__xludf.DUMMYFUNCTION("""COMPUTED_VALUE"""),"")</f>
        <v/>
      </c>
      <c r="O539" s="58" t="str">
        <f>IFERROR(__xludf.DUMMYFUNCTION("""COMPUTED_VALUE"""),"")</f>
        <v/>
      </c>
    </row>
    <row r="540">
      <c r="A540" s="18"/>
      <c r="B540" s="18"/>
      <c r="C540" s="18"/>
      <c r="D540" s="18"/>
      <c r="E540" s="18"/>
      <c r="F540" s="18"/>
      <c r="G540" s="18"/>
      <c r="H540" s="18"/>
      <c r="I540" s="18"/>
      <c r="J540" s="18"/>
      <c r="K540" s="18"/>
      <c r="L540" s="18"/>
      <c r="M540" s="58" t="str">
        <f>IFERROR(__xludf.DUMMYFUNCTION("""COMPUTED_VALUE"""),"")</f>
        <v/>
      </c>
      <c r="N540" s="58" t="str">
        <f>IFERROR(__xludf.DUMMYFUNCTION("""COMPUTED_VALUE"""),"")</f>
        <v/>
      </c>
      <c r="O540" s="58" t="str">
        <f>IFERROR(__xludf.DUMMYFUNCTION("""COMPUTED_VALUE"""),"")</f>
        <v/>
      </c>
    </row>
    <row r="541">
      <c r="A541" s="18"/>
      <c r="B541" s="18"/>
      <c r="C541" s="18"/>
      <c r="D541" s="18"/>
      <c r="E541" s="18"/>
      <c r="F541" s="18"/>
      <c r="G541" s="18"/>
      <c r="H541" s="18"/>
      <c r="I541" s="18"/>
      <c r="J541" s="18"/>
      <c r="K541" s="18"/>
      <c r="L541" s="18"/>
      <c r="M541" s="58" t="str">
        <f>IFERROR(__xludf.DUMMYFUNCTION("""COMPUTED_VALUE"""),"")</f>
        <v/>
      </c>
      <c r="N541" s="58" t="str">
        <f>IFERROR(__xludf.DUMMYFUNCTION("""COMPUTED_VALUE"""),"")</f>
        <v/>
      </c>
      <c r="O541" s="58" t="str">
        <f>IFERROR(__xludf.DUMMYFUNCTION("""COMPUTED_VALUE"""),"")</f>
        <v/>
      </c>
    </row>
    <row r="542">
      <c r="A542" s="18"/>
      <c r="B542" s="18"/>
      <c r="C542" s="18"/>
      <c r="D542" s="18"/>
      <c r="E542" s="18"/>
      <c r="F542" s="18"/>
      <c r="G542" s="18"/>
      <c r="H542" s="18"/>
      <c r="I542" s="18"/>
      <c r="J542" s="18"/>
      <c r="K542" s="18"/>
      <c r="L542" s="18"/>
      <c r="M542" s="58" t="str">
        <f>IFERROR(__xludf.DUMMYFUNCTION("""COMPUTED_VALUE"""),"")</f>
        <v/>
      </c>
      <c r="N542" s="58" t="str">
        <f>IFERROR(__xludf.DUMMYFUNCTION("""COMPUTED_VALUE"""),"")</f>
        <v/>
      </c>
      <c r="O542" s="58" t="str">
        <f>IFERROR(__xludf.DUMMYFUNCTION("""COMPUTED_VALUE"""),"")</f>
        <v/>
      </c>
    </row>
    <row r="543">
      <c r="A543" s="18"/>
      <c r="B543" s="18"/>
      <c r="C543" s="18"/>
      <c r="D543" s="18"/>
      <c r="E543" s="18"/>
      <c r="F543" s="18"/>
      <c r="G543" s="18"/>
      <c r="H543" s="18"/>
      <c r="I543" s="18"/>
      <c r="J543" s="18"/>
      <c r="K543" s="18"/>
      <c r="L543" s="18"/>
      <c r="M543" s="58" t="str">
        <f>IFERROR(__xludf.DUMMYFUNCTION("""COMPUTED_VALUE"""),"")</f>
        <v/>
      </c>
      <c r="N543" s="58" t="str">
        <f>IFERROR(__xludf.DUMMYFUNCTION("""COMPUTED_VALUE"""),"")</f>
        <v/>
      </c>
      <c r="O543" s="58" t="str">
        <f>IFERROR(__xludf.DUMMYFUNCTION("""COMPUTED_VALUE"""),"")</f>
        <v/>
      </c>
    </row>
    <row r="544">
      <c r="A544" s="18"/>
      <c r="B544" s="18"/>
      <c r="C544" s="18"/>
      <c r="D544" s="18"/>
      <c r="E544" s="18"/>
      <c r="F544" s="18"/>
      <c r="G544" s="18"/>
      <c r="H544" s="18"/>
      <c r="I544" s="18"/>
      <c r="J544" s="18"/>
      <c r="K544" s="18"/>
      <c r="L544" s="18"/>
      <c r="M544" s="58" t="str">
        <f>IFERROR(__xludf.DUMMYFUNCTION("""COMPUTED_VALUE"""),"")</f>
        <v/>
      </c>
      <c r="N544" s="58" t="str">
        <f>IFERROR(__xludf.DUMMYFUNCTION("""COMPUTED_VALUE"""),"")</f>
        <v/>
      </c>
      <c r="O544" s="58" t="str">
        <f>IFERROR(__xludf.DUMMYFUNCTION("""COMPUTED_VALUE"""),"")</f>
        <v/>
      </c>
    </row>
    <row r="545">
      <c r="A545" s="18"/>
      <c r="B545" s="18"/>
      <c r="C545" s="18"/>
      <c r="D545" s="18"/>
      <c r="E545" s="18"/>
      <c r="F545" s="18"/>
      <c r="G545" s="18"/>
      <c r="H545" s="18"/>
      <c r="I545" s="18"/>
      <c r="J545" s="18"/>
      <c r="K545" s="18"/>
      <c r="L545" s="18"/>
      <c r="M545" s="58" t="str">
        <f>IFERROR(__xludf.DUMMYFUNCTION("""COMPUTED_VALUE"""),"")</f>
        <v/>
      </c>
      <c r="N545" s="58" t="str">
        <f>IFERROR(__xludf.DUMMYFUNCTION("""COMPUTED_VALUE"""),"")</f>
        <v/>
      </c>
      <c r="O545" s="58" t="str">
        <f>IFERROR(__xludf.DUMMYFUNCTION("""COMPUTED_VALUE"""),"")</f>
        <v/>
      </c>
    </row>
    <row r="546">
      <c r="A546" s="18"/>
      <c r="B546" s="18"/>
      <c r="C546" s="18"/>
      <c r="D546" s="18"/>
      <c r="E546" s="18"/>
      <c r="F546" s="18"/>
      <c r="G546" s="18"/>
      <c r="H546" s="18"/>
      <c r="I546" s="18"/>
      <c r="J546" s="18"/>
      <c r="K546" s="18"/>
      <c r="L546" s="18"/>
      <c r="M546" s="58" t="str">
        <f>IFERROR(__xludf.DUMMYFUNCTION("""COMPUTED_VALUE"""),"")</f>
        <v/>
      </c>
      <c r="N546" s="58" t="str">
        <f>IFERROR(__xludf.DUMMYFUNCTION("""COMPUTED_VALUE"""),"")</f>
        <v/>
      </c>
      <c r="O546" s="58" t="str">
        <f>IFERROR(__xludf.DUMMYFUNCTION("""COMPUTED_VALUE"""),"")</f>
        <v/>
      </c>
    </row>
    <row r="547">
      <c r="A547" s="18"/>
      <c r="B547" s="18"/>
      <c r="C547" s="18"/>
      <c r="D547" s="18"/>
      <c r="E547" s="18"/>
      <c r="F547" s="18"/>
      <c r="G547" s="18"/>
      <c r="H547" s="18"/>
      <c r="I547" s="18"/>
      <c r="J547" s="18"/>
      <c r="K547" s="18"/>
      <c r="L547" s="18"/>
      <c r="M547" s="58" t="str">
        <f>IFERROR(__xludf.DUMMYFUNCTION("""COMPUTED_VALUE"""),"")</f>
        <v/>
      </c>
      <c r="N547" s="58" t="str">
        <f>IFERROR(__xludf.DUMMYFUNCTION("""COMPUTED_VALUE"""),"")</f>
        <v/>
      </c>
      <c r="O547" s="58" t="str">
        <f>IFERROR(__xludf.DUMMYFUNCTION("""COMPUTED_VALUE"""),"")</f>
        <v/>
      </c>
    </row>
    <row r="548">
      <c r="A548" s="18"/>
      <c r="B548" s="18"/>
      <c r="C548" s="18"/>
      <c r="D548" s="18"/>
      <c r="E548" s="18"/>
      <c r="F548" s="18"/>
      <c r="G548" s="18"/>
      <c r="H548" s="18"/>
      <c r="I548" s="18"/>
      <c r="J548" s="18"/>
      <c r="K548" s="18"/>
      <c r="L548" s="18"/>
      <c r="M548" s="58" t="str">
        <f>IFERROR(__xludf.DUMMYFUNCTION("""COMPUTED_VALUE"""),"")</f>
        <v/>
      </c>
      <c r="N548" s="58" t="str">
        <f>IFERROR(__xludf.DUMMYFUNCTION("""COMPUTED_VALUE"""),"")</f>
        <v/>
      </c>
      <c r="O548" s="58" t="str">
        <f>IFERROR(__xludf.DUMMYFUNCTION("""COMPUTED_VALUE"""),"")</f>
        <v/>
      </c>
    </row>
    <row r="549">
      <c r="A549" s="18"/>
      <c r="B549" s="18"/>
      <c r="C549" s="18"/>
      <c r="D549" s="18"/>
      <c r="E549" s="18"/>
      <c r="F549" s="18"/>
      <c r="G549" s="18"/>
      <c r="H549" s="18"/>
      <c r="I549" s="18"/>
      <c r="J549" s="18"/>
      <c r="K549" s="18"/>
      <c r="L549" s="18"/>
      <c r="M549" s="58" t="str">
        <f>IFERROR(__xludf.DUMMYFUNCTION("""COMPUTED_VALUE"""),"")</f>
        <v/>
      </c>
      <c r="N549" s="58" t="str">
        <f>IFERROR(__xludf.DUMMYFUNCTION("""COMPUTED_VALUE"""),"")</f>
        <v/>
      </c>
      <c r="O549" s="58" t="str">
        <f>IFERROR(__xludf.DUMMYFUNCTION("""COMPUTED_VALUE"""),"")</f>
        <v/>
      </c>
    </row>
    <row r="550">
      <c r="A550" s="18"/>
      <c r="B550" s="18"/>
      <c r="C550" s="18"/>
      <c r="D550" s="18"/>
      <c r="E550" s="18"/>
      <c r="F550" s="18"/>
      <c r="G550" s="18"/>
      <c r="H550" s="18"/>
      <c r="I550" s="18"/>
      <c r="J550" s="18"/>
      <c r="K550" s="18"/>
      <c r="L550" s="18"/>
      <c r="M550" s="58" t="str">
        <f>IFERROR(__xludf.DUMMYFUNCTION("""COMPUTED_VALUE"""),"")</f>
        <v/>
      </c>
      <c r="N550" s="58" t="str">
        <f>IFERROR(__xludf.DUMMYFUNCTION("""COMPUTED_VALUE"""),"")</f>
        <v/>
      </c>
      <c r="O550" s="58" t="str">
        <f>IFERROR(__xludf.DUMMYFUNCTION("""COMPUTED_VALUE"""),"")</f>
        <v/>
      </c>
    </row>
    <row r="551">
      <c r="A551" s="18"/>
      <c r="B551" s="18"/>
      <c r="C551" s="18"/>
      <c r="D551" s="18"/>
      <c r="E551" s="18"/>
      <c r="F551" s="18"/>
      <c r="G551" s="18"/>
      <c r="H551" s="18"/>
      <c r="I551" s="18"/>
      <c r="J551" s="18"/>
      <c r="K551" s="18"/>
      <c r="L551" s="18"/>
      <c r="M551" s="58" t="str">
        <f>IFERROR(__xludf.DUMMYFUNCTION("""COMPUTED_VALUE"""),"")</f>
        <v/>
      </c>
      <c r="N551" s="58" t="str">
        <f>IFERROR(__xludf.DUMMYFUNCTION("""COMPUTED_VALUE"""),"")</f>
        <v/>
      </c>
      <c r="O551" s="58" t="str">
        <f>IFERROR(__xludf.DUMMYFUNCTION("""COMPUTED_VALUE"""),"")</f>
        <v/>
      </c>
    </row>
    <row r="552">
      <c r="A552" s="18"/>
      <c r="B552" s="18"/>
      <c r="C552" s="18"/>
      <c r="D552" s="18"/>
      <c r="E552" s="18"/>
      <c r="F552" s="18"/>
      <c r="G552" s="18"/>
      <c r="H552" s="18"/>
      <c r="I552" s="18"/>
      <c r="J552" s="18"/>
      <c r="K552" s="18"/>
      <c r="L552" s="18"/>
      <c r="M552" s="58" t="str">
        <f>IFERROR(__xludf.DUMMYFUNCTION("""COMPUTED_VALUE"""),"")</f>
        <v/>
      </c>
      <c r="N552" s="58" t="str">
        <f>IFERROR(__xludf.DUMMYFUNCTION("""COMPUTED_VALUE"""),"")</f>
        <v/>
      </c>
      <c r="O552" s="58" t="str">
        <f>IFERROR(__xludf.DUMMYFUNCTION("""COMPUTED_VALUE"""),"")</f>
        <v/>
      </c>
    </row>
    <row r="553">
      <c r="A553" s="18"/>
      <c r="B553" s="18"/>
      <c r="C553" s="18"/>
      <c r="D553" s="18"/>
      <c r="E553" s="18"/>
      <c r="F553" s="18"/>
      <c r="G553" s="18"/>
      <c r="H553" s="18"/>
      <c r="I553" s="18"/>
      <c r="J553" s="18"/>
      <c r="K553" s="18"/>
      <c r="L553" s="18"/>
      <c r="M553" s="58" t="str">
        <f>IFERROR(__xludf.DUMMYFUNCTION("""COMPUTED_VALUE"""),"")</f>
        <v/>
      </c>
      <c r="N553" s="58" t="str">
        <f>IFERROR(__xludf.DUMMYFUNCTION("""COMPUTED_VALUE"""),"")</f>
        <v/>
      </c>
      <c r="O553" s="58" t="str">
        <f>IFERROR(__xludf.DUMMYFUNCTION("""COMPUTED_VALUE"""),"")</f>
        <v/>
      </c>
    </row>
    <row r="554">
      <c r="A554" s="18"/>
      <c r="B554" s="18"/>
      <c r="C554" s="18"/>
      <c r="D554" s="18"/>
      <c r="E554" s="18"/>
      <c r="F554" s="18"/>
      <c r="G554" s="18"/>
      <c r="H554" s="18"/>
      <c r="I554" s="18"/>
      <c r="J554" s="18"/>
      <c r="K554" s="18"/>
      <c r="L554" s="18"/>
      <c r="M554" s="58" t="str">
        <f>IFERROR(__xludf.DUMMYFUNCTION("""COMPUTED_VALUE"""),"")</f>
        <v/>
      </c>
      <c r="N554" s="58" t="str">
        <f>IFERROR(__xludf.DUMMYFUNCTION("""COMPUTED_VALUE"""),"")</f>
        <v/>
      </c>
      <c r="O554" s="58" t="str">
        <f>IFERROR(__xludf.DUMMYFUNCTION("""COMPUTED_VALUE"""),"")</f>
        <v/>
      </c>
    </row>
    <row r="555">
      <c r="A555" s="18"/>
      <c r="B555" s="18"/>
      <c r="C555" s="18"/>
      <c r="D555" s="18"/>
      <c r="E555" s="18"/>
      <c r="F555" s="18"/>
      <c r="G555" s="18"/>
      <c r="H555" s="18"/>
      <c r="I555" s="18"/>
      <c r="J555" s="18"/>
      <c r="K555" s="18"/>
      <c r="L555" s="18"/>
      <c r="M555" s="58" t="str">
        <f>IFERROR(__xludf.DUMMYFUNCTION("""COMPUTED_VALUE"""),"")</f>
        <v/>
      </c>
      <c r="N555" s="58" t="str">
        <f>IFERROR(__xludf.DUMMYFUNCTION("""COMPUTED_VALUE"""),"")</f>
        <v/>
      </c>
      <c r="O555" s="58" t="str">
        <f>IFERROR(__xludf.DUMMYFUNCTION("""COMPUTED_VALUE"""),"")</f>
        <v/>
      </c>
    </row>
    <row r="556">
      <c r="A556" s="18"/>
      <c r="B556" s="18"/>
      <c r="C556" s="18"/>
      <c r="D556" s="18"/>
      <c r="E556" s="18"/>
      <c r="F556" s="18"/>
      <c r="G556" s="18"/>
      <c r="H556" s="18"/>
      <c r="I556" s="18"/>
      <c r="J556" s="18"/>
      <c r="K556" s="18"/>
      <c r="L556" s="18"/>
      <c r="M556" s="58" t="str">
        <f>IFERROR(__xludf.DUMMYFUNCTION("""COMPUTED_VALUE"""),"")</f>
        <v/>
      </c>
      <c r="N556" s="58" t="str">
        <f>IFERROR(__xludf.DUMMYFUNCTION("""COMPUTED_VALUE"""),"")</f>
        <v/>
      </c>
      <c r="O556" s="58" t="str">
        <f>IFERROR(__xludf.DUMMYFUNCTION("""COMPUTED_VALUE"""),"")</f>
        <v/>
      </c>
    </row>
    <row r="557">
      <c r="A557" s="18"/>
      <c r="B557" s="18"/>
      <c r="C557" s="18"/>
      <c r="D557" s="18"/>
      <c r="E557" s="18"/>
      <c r="F557" s="18"/>
      <c r="G557" s="18"/>
      <c r="H557" s="18"/>
      <c r="I557" s="18"/>
      <c r="J557" s="18"/>
      <c r="K557" s="18"/>
      <c r="L557" s="18"/>
      <c r="M557" s="58" t="str">
        <f>IFERROR(__xludf.DUMMYFUNCTION("""COMPUTED_VALUE"""),"")</f>
        <v/>
      </c>
      <c r="N557" s="58" t="str">
        <f>IFERROR(__xludf.DUMMYFUNCTION("""COMPUTED_VALUE"""),"")</f>
        <v/>
      </c>
      <c r="O557" s="58" t="str">
        <f>IFERROR(__xludf.DUMMYFUNCTION("""COMPUTED_VALUE"""),"")</f>
        <v/>
      </c>
    </row>
    <row r="558">
      <c r="A558" s="18"/>
      <c r="B558" s="18"/>
      <c r="C558" s="18"/>
      <c r="D558" s="18"/>
      <c r="E558" s="18"/>
      <c r="F558" s="18"/>
      <c r="G558" s="18"/>
      <c r="H558" s="18"/>
      <c r="I558" s="18"/>
      <c r="J558" s="18"/>
      <c r="K558" s="18"/>
      <c r="L558" s="18"/>
      <c r="M558" s="58" t="str">
        <f>IFERROR(__xludf.DUMMYFUNCTION("""COMPUTED_VALUE"""),"")</f>
        <v/>
      </c>
      <c r="N558" s="58" t="str">
        <f>IFERROR(__xludf.DUMMYFUNCTION("""COMPUTED_VALUE"""),"")</f>
        <v/>
      </c>
      <c r="O558" s="58" t="str">
        <f>IFERROR(__xludf.DUMMYFUNCTION("""COMPUTED_VALUE"""),"")</f>
        <v/>
      </c>
    </row>
    <row r="559">
      <c r="A559" s="18"/>
      <c r="B559" s="18"/>
      <c r="C559" s="18"/>
      <c r="D559" s="18"/>
      <c r="E559" s="18"/>
      <c r="F559" s="18"/>
      <c r="G559" s="18"/>
      <c r="H559" s="18"/>
      <c r="I559" s="18"/>
      <c r="J559" s="18"/>
      <c r="K559" s="18"/>
      <c r="L559" s="18"/>
      <c r="M559" s="58" t="str">
        <f>IFERROR(__xludf.DUMMYFUNCTION("""COMPUTED_VALUE"""),"")</f>
        <v/>
      </c>
      <c r="N559" s="58" t="str">
        <f>IFERROR(__xludf.DUMMYFUNCTION("""COMPUTED_VALUE"""),"")</f>
        <v/>
      </c>
      <c r="O559" s="58" t="str">
        <f>IFERROR(__xludf.DUMMYFUNCTION("""COMPUTED_VALUE"""),"")</f>
        <v/>
      </c>
    </row>
    <row r="560">
      <c r="A560" s="18"/>
      <c r="B560" s="18"/>
      <c r="C560" s="18"/>
      <c r="D560" s="18"/>
      <c r="E560" s="18"/>
      <c r="F560" s="18"/>
      <c r="G560" s="18"/>
      <c r="H560" s="18"/>
      <c r="I560" s="18"/>
      <c r="J560" s="18"/>
      <c r="K560" s="18"/>
      <c r="L560" s="18"/>
      <c r="M560" s="58" t="str">
        <f>IFERROR(__xludf.DUMMYFUNCTION("""COMPUTED_VALUE"""),"")</f>
        <v/>
      </c>
      <c r="N560" s="58" t="str">
        <f>IFERROR(__xludf.DUMMYFUNCTION("""COMPUTED_VALUE"""),"")</f>
        <v/>
      </c>
      <c r="O560" s="58" t="str">
        <f>IFERROR(__xludf.DUMMYFUNCTION("""COMPUTED_VALUE"""),"")</f>
        <v/>
      </c>
    </row>
    <row r="561">
      <c r="A561" s="18"/>
      <c r="B561" s="18"/>
      <c r="C561" s="18"/>
      <c r="D561" s="18"/>
      <c r="E561" s="18"/>
      <c r="F561" s="18"/>
      <c r="G561" s="18"/>
      <c r="H561" s="18"/>
      <c r="I561" s="18"/>
      <c r="J561" s="18"/>
      <c r="K561" s="18"/>
      <c r="L561" s="18"/>
      <c r="M561" s="58" t="str">
        <f>IFERROR(__xludf.DUMMYFUNCTION("""COMPUTED_VALUE"""),"")</f>
        <v/>
      </c>
      <c r="N561" s="58" t="str">
        <f>IFERROR(__xludf.DUMMYFUNCTION("""COMPUTED_VALUE"""),"")</f>
        <v/>
      </c>
      <c r="O561" s="58" t="str">
        <f>IFERROR(__xludf.DUMMYFUNCTION("""COMPUTED_VALUE"""),"")</f>
        <v/>
      </c>
    </row>
    <row r="562">
      <c r="A562" s="18"/>
      <c r="B562" s="18"/>
      <c r="C562" s="18"/>
      <c r="D562" s="18"/>
      <c r="E562" s="18"/>
      <c r="F562" s="18"/>
      <c r="G562" s="18"/>
      <c r="H562" s="18"/>
      <c r="I562" s="18"/>
      <c r="J562" s="18"/>
      <c r="K562" s="18"/>
      <c r="L562" s="18"/>
      <c r="M562" s="58" t="str">
        <f>IFERROR(__xludf.DUMMYFUNCTION("""COMPUTED_VALUE"""),"")</f>
        <v/>
      </c>
      <c r="N562" s="58" t="str">
        <f>IFERROR(__xludf.DUMMYFUNCTION("""COMPUTED_VALUE"""),"")</f>
        <v/>
      </c>
      <c r="O562" s="58" t="str">
        <f>IFERROR(__xludf.DUMMYFUNCTION("""COMPUTED_VALUE"""),"")</f>
        <v/>
      </c>
    </row>
    <row r="563">
      <c r="A563" s="18"/>
      <c r="B563" s="18"/>
      <c r="C563" s="18"/>
      <c r="D563" s="18"/>
      <c r="E563" s="18"/>
      <c r="F563" s="18"/>
      <c r="G563" s="18"/>
      <c r="H563" s="18"/>
      <c r="I563" s="18"/>
      <c r="J563" s="18"/>
      <c r="K563" s="18"/>
      <c r="L563" s="18"/>
      <c r="M563" s="58" t="str">
        <f>IFERROR(__xludf.DUMMYFUNCTION("""COMPUTED_VALUE"""),"")</f>
        <v/>
      </c>
      <c r="N563" s="58" t="str">
        <f>IFERROR(__xludf.DUMMYFUNCTION("""COMPUTED_VALUE"""),"")</f>
        <v/>
      </c>
      <c r="O563" s="58" t="str">
        <f>IFERROR(__xludf.DUMMYFUNCTION("""COMPUTED_VALUE"""),"")</f>
        <v/>
      </c>
    </row>
    <row r="564">
      <c r="A564" s="18"/>
      <c r="B564" s="18"/>
      <c r="C564" s="18"/>
      <c r="D564" s="18"/>
      <c r="E564" s="18"/>
      <c r="F564" s="18"/>
      <c r="G564" s="18"/>
      <c r="H564" s="18"/>
      <c r="I564" s="18"/>
      <c r="J564" s="18"/>
      <c r="K564" s="18"/>
      <c r="L564" s="18"/>
      <c r="M564" s="58" t="str">
        <f>IFERROR(__xludf.DUMMYFUNCTION("""COMPUTED_VALUE"""),"")</f>
        <v/>
      </c>
      <c r="N564" s="58" t="str">
        <f>IFERROR(__xludf.DUMMYFUNCTION("""COMPUTED_VALUE"""),"")</f>
        <v/>
      </c>
      <c r="O564" s="58" t="str">
        <f>IFERROR(__xludf.DUMMYFUNCTION("""COMPUTED_VALUE"""),"")</f>
        <v/>
      </c>
    </row>
    <row r="565">
      <c r="A565" s="18"/>
      <c r="B565" s="18"/>
      <c r="C565" s="18"/>
      <c r="D565" s="18"/>
      <c r="E565" s="18"/>
      <c r="F565" s="18"/>
      <c r="G565" s="18"/>
      <c r="H565" s="18"/>
      <c r="I565" s="18"/>
      <c r="J565" s="18"/>
      <c r="K565" s="18"/>
      <c r="L565" s="18"/>
      <c r="M565" s="58" t="str">
        <f>IFERROR(__xludf.DUMMYFUNCTION("""COMPUTED_VALUE"""),"")</f>
        <v/>
      </c>
      <c r="N565" s="58" t="str">
        <f>IFERROR(__xludf.DUMMYFUNCTION("""COMPUTED_VALUE"""),"")</f>
        <v/>
      </c>
      <c r="O565" s="58" t="str">
        <f>IFERROR(__xludf.DUMMYFUNCTION("""COMPUTED_VALUE"""),"")</f>
        <v/>
      </c>
    </row>
    <row r="566">
      <c r="A566" s="18"/>
      <c r="B566" s="18"/>
      <c r="C566" s="18"/>
      <c r="D566" s="18"/>
      <c r="E566" s="18"/>
      <c r="F566" s="18"/>
      <c r="G566" s="18"/>
      <c r="H566" s="18"/>
      <c r="I566" s="18"/>
      <c r="J566" s="18"/>
      <c r="K566" s="18"/>
      <c r="L566" s="18"/>
      <c r="M566" s="58" t="str">
        <f>IFERROR(__xludf.DUMMYFUNCTION("""COMPUTED_VALUE"""),"")</f>
        <v/>
      </c>
      <c r="N566" s="58" t="str">
        <f>IFERROR(__xludf.DUMMYFUNCTION("""COMPUTED_VALUE"""),"")</f>
        <v/>
      </c>
      <c r="O566" s="58" t="str">
        <f>IFERROR(__xludf.DUMMYFUNCTION("""COMPUTED_VALUE"""),"")</f>
        <v/>
      </c>
    </row>
    <row r="567">
      <c r="A567" s="18"/>
      <c r="B567" s="18"/>
      <c r="C567" s="18"/>
      <c r="D567" s="18"/>
      <c r="E567" s="18"/>
      <c r="F567" s="18"/>
      <c r="G567" s="18"/>
      <c r="H567" s="18"/>
      <c r="I567" s="18"/>
      <c r="J567" s="18"/>
      <c r="K567" s="18"/>
      <c r="L567" s="18"/>
      <c r="M567" s="58" t="str">
        <f>IFERROR(__xludf.DUMMYFUNCTION("""COMPUTED_VALUE"""),"")</f>
        <v/>
      </c>
      <c r="N567" s="58" t="str">
        <f>IFERROR(__xludf.DUMMYFUNCTION("""COMPUTED_VALUE"""),"")</f>
        <v/>
      </c>
      <c r="O567" s="58" t="str">
        <f>IFERROR(__xludf.DUMMYFUNCTION("""COMPUTED_VALUE"""),"")</f>
        <v/>
      </c>
    </row>
    <row r="568">
      <c r="A568" s="18"/>
      <c r="B568" s="18"/>
      <c r="C568" s="18"/>
      <c r="D568" s="18"/>
      <c r="E568" s="18"/>
      <c r="F568" s="18"/>
      <c r="G568" s="18"/>
      <c r="H568" s="18"/>
      <c r="I568" s="18"/>
      <c r="J568" s="18"/>
      <c r="K568" s="18"/>
      <c r="L568" s="18"/>
      <c r="M568" s="58" t="str">
        <f>IFERROR(__xludf.DUMMYFUNCTION("""COMPUTED_VALUE"""),"")</f>
        <v/>
      </c>
      <c r="N568" s="58" t="str">
        <f>IFERROR(__xludf.DUMMYFUNCTION("""COMPUTED_VALUE"""),"")</f>
        <v/>
      </c>
      <c r="O568" s="58" t="str">
        <f>IFERROR(__xludf.DUMMYFUNCTION("""COMPUTED_VALUE"""),"")</f>
        <v/>
      </c>
    </row>
    <row r="569">
      <c r="A569" s="18"/>
      <c r="B569" s="18"/>
      <c r="C569" s="18"/>
      <c r="D569" s="18"/>
      <c r="E569" s="18"/>
      <c r="F569" s="18"/>
      <c r="G569" s="18"/>
      <c r="H569" s="18"/>
      <c r="I569" s="18"/>
      <c r="J569" s="18"/>
      <c r="K569" s="18"/>
      <c r="L569" s="18"/>
      <c r="M569" s="58" t="str">
        <f>IFERROR(__xludf.DUMMYFUNCTION("""COMPUTED_VALUE"""),"")</f>
        <v/>
      </c>
      <c r="N569" s="58" t="str">
        <f>IFERROR(__xludf.DUMMYFUNCTION("""COMPUTED_VALUE"""),"")</f>
        <v/>
      </c>
      <c r="O569" s="58" t="str">
        <f>IFERROR(__xludf.DUMMYFUNCTION("""COMPUTED_VALUE"""),"")</f>
        <v/>
      </c>
    </row>
    <row r="570">
      <c r="A570" s="18"/>
      <c r="B570" s="18"/>
      <c r="C570" s="18"/>
      <c r="D570" s="18"/>
      <c r="E570" s="18"/>
      <c r="F570" s="18"/>
      <c r="G570" s="18"/>
      <c r="H570" s="18"/>
      <c r="I570" s="18"/>
      <c r="J570" s="18"/>
      <c r="K570" s="18"/>
      <c r="L570" s="18"/>
      <c r="M570" s="58" t="str">
        <f>IFERROR(__xludf.DUMMYFUNCTION("""COMPUTED_VALUE"""),"")</f>
        <v/>
      </c>
      <c r="N570" s="58" t="str">
        <f>IFERROR(__xludf.DUMMYFUNCTION("""COMPUTED_VALUE"""),"")</f>
        <v/>
      </c>
      <c r="O570" s="58" t="str">
        <f>IFERROR(__xludf.DUMMYFUNCTION("""COMPUTED_VALUE"""),"")</f>
        <v/>
      </c>
    </row>
    <row r="571">
      <c r="A571" s="18"/>
      <c r="B571" s="18"/>
      <c r="C571" s="18"/>
      <c r="D571" s="18"/>
      <c r="E571" s="18"/>
      <c r="F571" s="18"/>
      <c r="G571" s="18"/>
      <c r="H571" s="18"/>
      <c r="I571" s="18"/>
      <c r="J571" s="18"/>
      <c r="K571" s="18"/>
      <c r="L571" s="18"/>
      <c r="M571" s="58" t="str">
        <f>IFERROR(__xludf.DUMMYFUNCTION("""COMPUTED_VALUE"""),"")</f>
        <v/>
      </c>
      <c r="N571" s="58" t="str">
        <f>IFERROR(__xludf.DUMMYFUNCTION("""COMPUTED_VALUE"""),"")</f>
        <v/>
      </c>
      <c r="O571" s="58" t="str">
        <f>IFERROR(__xludf.DUMMYFUNCTION("""COMPUTED_VALUE"""),"")</f>
        <v/>
      </c>
    </row>
    <row r="572">
      <c r="A572" s="18"/>
      <c r="B572" s="18"/>
      <c r="C572" s="18"/>
      <c r="D572" s="18"/>
      <c r="E572" s="18"/>
      <c r="F572" s="18"/>
      <c r="G572" s="18"/>
      <c r="H572" s="18"/>
      <c r="I572" s="18"/>
      <c r="J572" s="18"/>
      <c r="K572" s="18"/>
      <c r="L572" s="18"/>
      <c r="M572" s="58" t="str">
        <f>IFERROR(__xludf.DUMMYFUNCTION("""COMPUTED_VALUE"""),"")</f>
        <v/>
      </c>
      <c r="N572" s="58" t="str">
        <f>IFERROR(__xludf.DUMMYFUNCTION("""COMPUTED_VALUE"""),"")</f>
        <v/>
      </c>
      <c r="O572" s="58" t="str">
        <f>IFERROR(__xludf.DUMMYFUNCTION("""COMPUTED_VALUE"""),"")</f>
        <v/>
      </c>
    </row>
    <row r="573">
      <c r="A573" s="18"/>
      <c r="B573" s="18"/>
      <c r="C573" s="18"/>
      <c r="D573" s="18"/>
      <c r="E573" s="18"/>
      <c r="F573" s="18"/>
      <c r="G573" s="18"/>
      <c r="H573" s="18"/>
      <c r="I573" s="18"/>
      <c r="J573" s="18"/>
      <c r="K573" s="18"/>
      <c r="L573" s="18"/>
      <c r="M573" s="58" t="str">
        <f>IFERROR(__xludf.DUMMYFUNCTION("""COMPUTED_VALUE"""),"")</f>
        <v/>
      </c>
      <c r="N573" s="58" t="str">
        <f>IFERROR(__xludf.DUMMYFUNCTION("""COMPUTED_VALUE"""),"")</f>
        <v/>
      </c>
      <c r="O573" s="58" t="str">
        <f>IFERROR(__xludf.DUMMYFUNCTION("""COMPUTED_VALUE"""),"")</f>
        <v/>
      </c>
    </row>
    <row r="574">
      <c r="A574" s="18"/>
      <c r="B574" s="18"/>
      <c r="C574" s="18"/>
      <c r="D574" s="18"/>
      <c r="E574" s="18"/>
      <c r="F574" s="18"/>
      <c r="G574" s="18"/>
      <c r="H574" s="18"/>
      <c r="I574" s="18"/>
      <c r="J574" s="18"/>
      <c r="K574" s="18"/>
      <c r="L574" s="18"/>
      <c r="M574" s="58" t="str">
        <f>IFERROR(__xludf.DUMMYFUNCTION("""COMPUTED_VALUE"""),"")</f>
        <v/>
      </c>
      <c r="N574" s="58" t="str">
        <f>IFERROR(__xludf.DUMMYFUNCTION("""COMPUTED_VALUE"""),"")</f>
        <v/>
      </c>
      <c r="O574" s="58" t="str">
        <f>IFERROR(__xludf.DUMMYFUNCTION("""COMPUTED_VALUE"""),"")</f>
        <v/>
      </c>
    </row>
    <row r="575">
      <c r="A575" s="18"/>
      <c r="B575" s="18"/>
      <c r="C575" s="18"/>
      <c r="D575" s="18"/>
      <c r="E575" s="18"/>
      <c r="F575" s="18"/>
      <c r="G575" s="18"/>
      <c r="H575" s="18"/>
      <c r="I575" s="18"/>
      <c r="J575" s="18"/>
      <c r="K575" s="18"/>
      <c r="L575" s="18"/>
      <c r="M575" s="58" t="str">
        <f>IFERROR(__xludf.DUMMYFUNCTION("""COMPUTED_VALUE"""),"")</f>
        <v/>
      </c>
      <c r="N575" s="58" t="str">
        <f>IFERROR(__xludf.DUMMYFUNCTION("""COMPUTED_VALUE"""),"")</f>
        <v/>
      </c>
      <c r="O575" s="58" t="str">
        <f>IFERROR(__xludf.DUMMYFUNCTION("""COMPUTED_VALUE"""),"")</f>
        <v/>
      </c>
    </row>
    <row r="576">
      <c r="A576" s="18"/>
      <c r="B576" s="18"/>
      <c r="C576" s="18"/>
      <c r="D576" s="18"/>
      <c r="E576" s="18"/>
      <c r="F576" s="18"/>
      <c r="G576" s="18"/>
      <c r="H576" s="18"/>
      <c r="I576" s="18"/>
      <c r="J576" s="18"/>
      <c r="K576" s="18"/>
      <c r="L576" s="18"/>
      <c r="M576" s="58" t="str">
        <f>IFERROR(__xludf.DUMMYFUNCTION("""COMPUTED_VALUE"""),"")</f>
        <v/>
      </c>
      <c r="N576" s="58" t="str">
        <f>IFERROR(__xludf.DUMMYFUNCTION("""COMPUTED_VALUE"""),"")</f>
        <v/>
      </c>
      <c r="O576" s="58" t="str">
        <f>IFERROR(__xludf.DUMMYFUNCTION("""COMPUTED_VALUE"""),"")</f>
        <v/>
      </c>
    </row>
    <row r="577">
      <c r="A577" s="18"/>
      <c r="B577" s="18"/>
      <c r="C577" s="18"/>
      <c r="D577" s="18"/>
      <c r="E577" s="18"/>
      <c r="F577" s="18"/>
      <c r="G577" s="18"/>
      <c r="H577" s="18"/>
      <c r="I577" s="18"/>
      <c r="J577" s="18"/>
      <c r="K577" s="18"/>
      <c r="L577" s="18"/>
      <c r="M577" s="58" t="str">
        <f>IFERROR(__xludf.DUMMYFUNCTION("""COMPUTED_VALUE"""),"")</f>
        <v/>
      </c>
      <c r="N577" s="58" t="str">
        <f>IFERROR(__xludf.DUMMYFUNCTION("""COMPUTED_VALUE"""),"")</f>
        <v/>
      </c>
      <c r="O577" s="58" t="str">
        <f>IFERROR(__xludf.DUMMYFUNCTION("""COMPUTED_VALUE"""),"")</f>
        <v/>
      </c>
    </row>
    <row r="578">
      <c r="A578" s="18"/>
      <c r="B578" s="18"/>
      <c r="C578" s="18"/>
      <c r="D578" s="18"/>
      <c r="E578" s="18"/>
      <c r="F578" s="18"/>
      <c r="G578" s="18"/>
      <c r="H578" s="18"/>
      <c r="I578" s="18"/>
      <c r="J578" s="18"/>
      <c r="K578" s="18"/>
      <c r="L578" s="18"/>
      <c r="M578" s="58" t="str">
        <f>IFERROR(__xludf.DUMMYFUNCTION("""COMPUTED_VALUE"""),"")</f>
        <v/>
      </c>
      <c r="N578" s="58" t="str">
        <f>IFERROR(__xludf.DUMMYFUNCTION("""COMPUTED_VALUE"""),"")</f>
        <v/>
      </c>
      <c r="O578" s="58" t="str">
        <f>IFERROR(__xludf.DUMMYFUNCTION("""COMPUTED_VALUE"""),"")</f>
        <v/>
      </c>
    </row>
    <row r="579">
      <c r="A579" s="18"/>
      <c r="B579" s="18"/>
      <c r="C579" s="18"/>
      <c r="D579" s="18"/>
      <c r="E579" s="18"/>
      <c r="F579" s="18"/>
      <c r="G579" s="18"/>
      <c r="H579" s="18"/>
      <c r="I579" s="18"/>
      <c r="J579" s="18"/>
      <c r="K579" s="18"/>
      <c r="L579" s="18"/>
      <c r="M579" s="58" t="str">
        <f>IFERROR(__xludf.DUMMYFUNCTION("""COMPUTED_VALUE"""),"")</f>
        <v/>
      </c>
      <c r="N579" s="58" t="str">
        <f>IFERROR(__xludf.DUMMYFUNCTION("""COMPUTED_VALUE"""),"")</f>
        <v/>
      </c>
      <c r="O579" s="58" t="str">
        <f>IFERROR(__xludf.DUMMYFUNCTION("""COMPUTED_VALUE"""),"")</f>
        <v/>
      </c>
    </row>
    <row r="580">
      <c r="A580" s="18"/>
      <c r="B580" s="18"/>
      <c r="C580" s="18"/>
      <c r="D580" s="18"/>
      <c r="E580" s="18"/>
      <c r="F580" s="18"/>
      <c r="G580" s="18"/>
      <c r="H580" s="18"/>
      <c r="I580" s="18"/>
      <c r="J580" s="18"/>
      <c r="K580" s="18"/>
      <c r="L580" s="18"/>
      <c r="M580" s="58" t="str">
        <f>IFERROR(__xludf.DUMMYFUNCTION("""COMPUTED_VALUE"""),"")</f>
        <v/>
      </c>
      <c r="N580" s="58" t="str">
        <f>IFERROR(__xludf.DUMMYFUNCTION("""COMPUTED_VALUE"""),"")</f>
        <v/>
      </c>
      <c r="O580" s="58" t="str">
        <f>IFERROR(__xludf.DUMMYFUNCTION("""COMPUTED_VALUE"""),"")</f>
        <v/>
      </c>
    </row>
    <row r="581">
      <c r="A581" s="18"/>
      <c r="B581" s="18"/>
      <c r="C581" s="18"/>
      <c r="D581" s="18"/>
      <c r="E581" s="18"/>
      <c r="F581" s="18"/>
      <c r="G581" s="18"/>
      <c r="H581" s="18"/>
      <c r="I581" s="18"/>
      <c r="J581" s="18"/>
      <c r="K581" s="18"/>
      <c r="L581" s="18"/>
      <c r="M581" s="58" t="str">
        <f>IFERROR(__xludf.DUMMYFUNCTION("""COMPUTED_VALUE"""),"")</f>
        <v/>
      </c>
      <c r="N581" s="58" t="str">
        <f>IFERROR(__xludf.DUMMYFUNCTION("""COMPUTED_VALUE"""),"")</f>
        <v/>
      </c>
      <c r="O581" s="58" t="str">
        <f>IFERROR(__xludf.DUMMYFUNCTION("""COMPUTED_VALUE"""),"")</f>
        <v/>
      </c>
    </row>
    <row r="582">
      <c r="A582" s="18"/>
      <c r="B582" s="18"/>
      <c r="C582" s="18"/>
      <c r="D582" s="18"/>
      <c r="E582" s="18"/>
      <c r="F582" s="18"/>
      <c r="G582" s="18"/>
      <c r="H582" s="18"/>
      <c r="I582" s="18"/>
      <c r="J582" s="18"/>
      <c r="K582" s="18"/>
      <c r="L582" s="18"/>
      <c r="M582" s="58" t="str">
        <f>IFERROR(__xludf.DUMMYFUNCTION("""COMPUTED_VALUE"""),"")</f>
        <v/>
      </c>
      <c r="N582" s="58" t="str">
        <f>IFERROR(__xludf.DUMMYFUNCTION("""COMPUTED_VALUE"""),"")</f>
        <v/>
      </c>
      <c r="O582" s="58" t="str">
        <f>IFERROR(__xludf.DUMMYFUNCTION("""COMPUTED_VALUE"""),"")</f>
        <v/>
      </c>
    </row>
    <row r="583">
      <c r="A583" s="18"/>
      <c r="B583" s="18"/>
      <c r="C583" s="18"/>
      <c r="D583" s="18"/>
      <c r="E583" s="18"/>
      <c r="F583" s="18"/>
      <c r="G583" s="18"/>
      <c r="H583" s="18"/>
      <c r="I583" s="18"/>
      <c r="J583" s="18"/>
      <c r="K583" s="18"/>
      <c r="L583" s="18"/>
      <c r="M583" s="58" t="str">
        <f>IFERROR(__xludf.DUMMYFUNCTION("""COMPUTED_VALUE"""),"")</f>
        <v/>
      </c>
      <c r="N583" s="58" t="str">
        <f>IFERROR(__xludf.DUMMYFUNCTION("""COMPUTED_VALUE"""),"")</f>
        <v/>
      </c>
      <c r="O583" s="58" t="str">
        <f>IFERROR(__xludf.DUMMYFUNCTION("""COMPUTED_VALUE"""),"")</f>
        <v/>
      </c>
    </row>
    <row r="584">
      <c r="A584" s="18"/>
      <c r="B584" s="18"/>
      <c r="C584" s="18"/>
      <c r="D584" s="18"/>
      <c r="E584" s="18"/>
      <c r="F584" s="18"/>
      <c r="G584" s="18"/>
      <c r="H584" s="18"/>
      <c r="I584" s="18"/>
      <c r="J584" s="18"/>
      <c r="K584" s="18"/>
      <c r="L584" s="18"/>
      <c r="M584" s="58" t="str">
        <f>IFERROR(__xludf.DUMMYFUNCTION("""COMPUTED_VALUE"""),"")</f>
        <v/>
      </c>
      <c r="N584" s="58" t="str">
        <f>IFERROR(__xludf.DUMMYFUNCTION("""COMPUTED_VALUE"""),"")</f>
        <v/>
      </c>
      <c r="O584" s="58" t="str">
        <f>IFERROR(__xludf.DUMMYFUNCTION("""COMPUTED_VALUE"""),"")</f>
        <v/>
      </c>
    </row>
    <row r="585">
      <c r="A585" s="18"/>
      <c r="B585" s="18"/>
      <c r="C585" s="18"/>
      <c r="D585" s="18"/>
      <c r="E585" s="18"/>
      <c r="F585" s="18"/>
      <c r="G585" s="18"/>
      <c r="H585" s="18"/>
      <c r="I585" s="18"/>
      <c r="J585" s="18"/>
      <c r="K585" s="18"/>
      <c r="L585" s="18"/>
      <c r="M585" s="58" t="str">
        <f>IFERROR(__xludf.DUMMYFUNCTION("""COMPUTED_VALUE"""),"")</f>
        <v/>
      </c>
      <c r="N585" s="58" t="str">
        <f>IFERROR(__xludf.DUMMYFUNCTION("""COMPUTED_VALUE"""),"")</f>
        <v/>
      </c>
      <c r="O585" s="58" t="str">
        <f>IFERROR(__xludf.DUMMYFUNCTION("""COMPUTED_VALUE"""),"")</f>
        <v/>
      </c>
    </row>
    <row r="586">
      <c r="A586" s="18"/>
      <c r="B586" s="18"/>
      <c r="C586" s="18"/>
      <c r="D586" s="18"/>
      <c r="E586" s="18"/>
      <c r="F586" s="18"/>
      <c r="G586" s="18"/>
      <c r="H586" s="18"/>
      <c r="I586" s="18"/>
      <c r="J586" s="18"/>
      <c r="K586" s="18"/>
      <c r="L586" s="18"/>
      <c r="M586" s="58" t="str">
        <f>IFERROR(__xludf.DUMMYFUNCTION("""COMPUTED_VALUE"""),"")</f>
        <v/>
      </c>
      <c r="N586" s="58" t="str">
        <f>IFERROR(__xludf.DUMMYFUNCTION("""COMPUTED_VALUE"""),"")</f>
        <v/>
      </c>
      <c r="O586" s="58" t="str">
        <f>IFERROR(__xludf.DUMMYFUNCTION("""COMPUTED_VALUE"""),"")</f>
        <v/>
      </c>
    </row>
    <row r="587">
      <c r="A587" s="18"/>
      <c r="B587" s="18"/>
      <c r="C587" s="18"/>
      <c r="D587" s="18"/>
      <c r="E587" s="18"/>
      <c r="F587" s="18"/>
      <c r="G587" s="18"/>
      <c r="H587" s="18"/>
      <c r="I587" s="18"/>
      <c r="J587" s="18"/>
      <c r="K587" s="18"/>
      <c r="L587" s="18"/>
      <c r="M587" s="58" t="str">
        <f>IFERROR(__xludf.DUMMYFUNCTION("""COMPUTED_VALUE"""),"")</f>
        <v/>
      </c>
      <c r="N587" s="58" t="str">
        <f>IFERROR(__xludf.DUMMYFUNCTION("""COMPUTED_VALUE"""),"")</f>
        <v/>
      </c>
      <c r="O587" s="58" t="str">
        <f>IFERROR(__xludf.DUMMYFUNCTION("""COMPUTED_VALUE"""),"")</f>
        <v/>
      </c>
    </row>
    <row r="588">
      <c r="A588" s="18"/>
      <c r="B588" s="18"/>
      <c r="C588" s="18"/>
      <c r="D588" s="18"/>
      <c r="E588" s="18"/>
      <c r="F588" s="18"/>
      <c r="G588" s="18"/>
      <c r="H588" s="18"/>
      <c r="I588" s="18"/>
      <c r="J588" s="18"/>
      <c r="K588" s="18"/>
      <c r="L588" s="18"/>
      <c r="M588" s="58" t="str">
        <f>IFERROR(__xludf.DUMMYFUNCTION("""COMPUTED_VALUE"""),"")</f>
        <v/>
      </c>
      <c r="N588" s="58" t="str">
        <f>IFERROR(__xludf.DUMMYFUNCTION("""COMPUTED_VALUE"""),"")</f>
        <v/>
      </c>
      <c r="O588" s="58" t="str">
        <f>IFERROR(__xludf.DUMMYFUNCTION("""COMPUTED_VALUE"""),"")</f>
        <v/>
      </c>
    </row>
    <row r="589">
      <c r="A589" s="18"/>
      <c r="B589" s="18"/>
      <c r="C589" s="18"/>
      <c r="D589" s="18"/>
      <c r="E589" s="18"/>
      <c r="F589" s="18"/>
      <c r="G589" s="18"/>
      <c r="H589" s="18"/>
      <c r="I589" s="18"/>
      <c r="J589" s="18"/>
      <c r="K589" s="18"/>
      <c r="L589" s="18"/>
      <c r="M589" s="58" t="str">
        <f>IFERROR(__xludf.DUMMYFUNCTION("""COMPUTED_VALUE"""),"")</f>
        <v/>
      </c>
      <c r="N589" s="58" t="str">
        <f>IFERROR(__xludf.DUMMYFUNCTION("""COMPUTED_VALUE"""),"")</f>
        <v/>
      </c>
      <c r="O589" s="58" t="str">
        <f>IFERROR(__xludf.DUMMYFUNCTION("""COMPUTED_VALUE"""),"")</f>
        <v/>
      </c>
    </row>
    <row r="590">
      <c r="A590" s="18"/>
      <c r="B590" s="18"/>
      <c r="C590" s="18"/>
      <c r="D590" s="18"/>
      <c r="E590" s="18"/>
      <c r="F590" s="18"/>
      <c r="G590" s="18"/>
      <c r="H590" s="18"/>
      <c r="I590" s="18"/>
      <c r="J590" s="18"/>
      <c r="K590" s="18"/>
      <c r="L590" s="18"/>
      <c r="M590" s="58" t="str">
        <f>IFERROR(__xludf.DUMMYFUNCTION("""COMPUTED_VALUE"""),"")</f>
        <v/>
      </c>
      <c r="N590" s="58" t="str">
        <f>IFERROR(__xludf.DUMMYFUNCTION("""COMPUTED_VALUE"""),"")</f>
        <v/>
      </c>
      <c r="O590" s="58" t="str">
        <f>IFERROR(__xludf.DUMMYFUNCTION("""COMPUTED_VALUE"""),"")</f>
        <v/>
      </c>
    </row>
    <row r="591">
      <c r="A591" s="18"/>
      <c r="B591" s="18"/>
      <c r="C591" s="18"/>
      <c r="D591" s="18"/>
      <c r="E591" s="18"/>
      <c r="F591" s="18"/>
      <c r="G591" s="18"/>
      <c r="H591" s="18"/>
      <c r="I591" s="18"/>
      <c r="J591" s="18"/>
      <c r="K591" s="18"/>
      <c r="L591" s="18"/>
      <c r="M591" s="58" t="str">
        <f>IFERROR(__xludf.DUMMYFUNCTION("""COMPUTED_VALUE"""),"")</f>
        <v/>
      </c>
      <c r="N591" s="58" t="str">
        <f>IFERROR(__xludf.DUMMYFUNCTION("""COMPUTED_VALUE"""),"")</f>
        <v/>
      </c>
      <c r="O591" s="58" t="str">
        <f>IFERROR(__xludf.DUMMYFUNCTION("""COMPUTED_VALUE"""),"")</f>
        <v/>
      </c>
    </row>
    <row r="592">
      <c r="A592" s="18"/>
      <c r="B592" s="18"/>
      <c r="C592" s="18"/>
      <c r="D592" s="18"/>
      <c r="E592" s="18"/>
      <c r="F592" s="18"/>
      <c r="G592" s="18"/>
      <c r="H592" s="18"/>
      <c r="I592" s="18"/>
      <c r="J592" s="18"/>
      <c r="K592" s="18"/>
      <c r="L592" s="18"/>
      <c r="M592" s="58" t="str">
        <f>IFERROR(__xludf.DUMMYFUNCTION("""COMPUTED_VALUE"""),"")</f>
        <v/>
      </c>
      <c r="N592" s="58" t="str">
        <f>IFERROR(__xludf.DUMMYFUNCTION("""COMPUTED_VALUE"""),"")</f>
        <v/>
      </c>
      <c r="O592" s="58" t="str">
        <f>IFERROR(__xludf.DUMMYFUNCTION("""COMPUTED_VALUE"""),"")</f>
        <v/>
      </c>
    </row>
    <row r="593">
      <c r="A593" s="18"/>
      <c r="B593" s="18"/>
      <c r="C593" s="18"/>
      <c r="D593" s="18"/>
      <c r="E593" s="18"/>
      <c r="F593" s="18"/>
      <c r="G593" s="18"/>
      <c r="H593" s="18"/>
      <c r="I593" s="18"/>
      <c r="J593" s="18"/>
      <c r="K593" s="18"/>
      <c r="L593" s="18"/>
      <c r="M593" s="58" t="str">
        <f>IFERROR(__xludf.DUMMYFUNCTION("""COMPUTED_VALUE"""),"")</f>
        <v/>
      </c>
      <c r="N593" s="58" t="str">
        <f>IFERROR(__xludf.DUMMYFUNCTION("""COMPUTED_VALUE"""),"")</f>
        <v/>
      </c>
      <c r="O593" s="58" t="str">
        <f>IFERROR(__xludf.DUMMYFUNCTION("""COMPUTED_VALUE"""),"")</f>
        <v/>
      </c>
    </row>
    <row r="594">
      <c r="A594" s="18"/>
      <c r="B594" s="18"/>
      <c r="C594" s="18"/>
      <c r="D594" s="18"/>
      <c r="E594" s="18"/>
      <c r="F594" s="18"/>
      <c r="G594" s="18"/>
      <c r="H594" s="18"/>
      <c r="I594" s="18"/>
      <c r="J594" s="18"/>
      <c r="K594" s="18"/>
      <c r="L594" s="18"/>
      <c r="M594" s="58" t="str">
        <f>IFERROR(__xludf.DUMMYFUNCTION("""COMPUTED_VALUE"""),"")</f>
        <v/>
      </c>
      <c r="N594" s="58" t="str">
        <f>IFERROR(__xludf.DUMMYFUNCTION("""COMPUTED_VALUE"""),"")</f>
        <v/>
      </c>
      <c r="O594" s="58" t="str">
        <f>IFERROR(__xludf.DUMMYFUNCTION("""COMPUTED_VALUE"""),"")</f>
        <v/>
      </c>
    </row>
    <row r="595">
      <c r="A595" s="18"/>
      <c r="B595" s="18"/>
      <c r="C595" s="18"/>
      <c r="D595" s="18"/>
      <c r="E595" s="18"/>
      <c r="F595" s="18"/>
      <c r="G595" s="18"/>
      <c r="H595" s="18"/>
      <c r="I595" s="18"/>
      <c r="J595" s="18"/>
      <c r="K595" s="18"/>
      <c r="L595" s="18"/>
      <c r="M595" s="58" t="str">
        <f>IFERROR(__xludf.DUMMYFUNCTION("""COMPUTED_VALUE"""),"")</f>
        <v/>
      </c>
      <c r="N595" s="58" t="str">
        <f>IFERROR(__xludf.DUMMYFUNCTION("""COMPUTED_VALUE"""),"")</f>
        <v/>
      </c>
      <c r="O595" s="58" t="str">
        <f>IFERROR(__xludf.DUMMYFUNCTION("""COMPUTED_VALUE"""),"")</f>
        <v/>
      </c>
    </row>
    <row r="596">
      <c r="A596" s="18"/>
      <c r="B596" s="18"/>
      <c r="C596" s="18"/>
      <c r="D596" s="18"/>
      <c r="E596" s="18"/>
      <c r="F596" s="18"/>
      <c r="G596" s="18"/>
      <c r="H596" s="18"/>
      <c r="I596" s="18"/>
      <c r="J596" s="18"/>
      <c r="K596" s="18"/>
      <c r="L596" s="18"/>
      <c r="M596" s="58" t="str">
        <f>IFERROR(__xludf.DUMMYFUNCTION("""COMPUTED_VALUE"""),"")</f>
        <v/>
      </c>
      <c r="N596" s="58" t="str">
        <f>IFERROR(__xludf.DUMMYFUNCTION("""COMPUTED_VALUE"""),"")</f>
        <v/>
      </c>
      <c r="O596" s="58" t="str">
        <f>IFERROR(__xludf.DUMMYFUNCTION("""COMPUTED_VALUE"""),"")</f>
        <v/>
      </c>
    </row>
    <row r="597">
      <c r="A597" s="18"/>
      <c r="B597" s="18"/>
      <c r="C597" s="18"/>
      <c r="D597" s="18"/>
      <c r="E597" s="18"/>
      <c r="F597" s="18"/>
      <c r="G597" s="18"/>
      <c r="H597" s="18"/>
      <c r="I597" s="18"/>
      <c r="J597" s="18"/>
      <c r="K597" s="18"/>
      <c r="L597" s="18"/>
      <c r="M597" s="58" t="str">
        <f>IFERROR(__xludf.DUMMYFUNCTION("""COMPUTED_VALUE"""),"")</f>
        <v/>
      </c>
      <c r="N597" s="58" t="str">
        <f>IFERROR(__xludf.DUMMYFUNCTION("""COMPUTED_VALUE"""),"")</f>
        <v/>
      </c>
      <c r="O597" s="58" t="str">
        <f>IFERROR(__xludf.DUMMYFUNCTION("""COMPUTED_VALUE"""),"")</f>
        <v/>
      </c>
    </row>
    <row r="598">
      <c r="A598" s="18"/>
      <c r="B598" s="18"/>
      <c r="C598" s="18"/>
      <c r="D598" s="18"/>
      <c r="E598" s="18"/>
      <c r="F598" s="18"/>
      <c r="G598" s="18"/>
      <c r="H598" s="18"/>
      <c r="I598" s="18"/>
      <c r="J598" s="18"/>
      <c r="K598" s="18"/>
      <c r="L598" s="18"/>
      <c r="M598" s="58" t="str">
        <f>IFERROR(__xludf.DUMMYFUNCTION("""COMPUTED_VALUE"""),"")</f>
        <v/>
      </c>
      <c r="N598" s="58" t="str">
        <f>IFERROR(__xludf.DUMMYFUNCTION("""COMPUTED_VALUE"""),"")</f>
        <v/>
      </c>
      <c r="O598" s="58" t="str">
        <f>IFERROR(__xludf.DUMMYFUNCTION("""COMPUTED_VALUE"""),"")</f>
        <v/>
      </c>
    </row>
    <row r="599">
      <c r="A599" s="18"/>
      <c r="B599" s="18"/>
      <c r="C599" s="18"/>
      <c r="D599" s="18"/>
      <c r="E599" s="18"/>
      <c r="F599" s="18"/>
      <c r="G599" s="18"/>
      <c r="H599" s="18"/>
      <c r="I599" s="18"/>
      <c r="J599" s="18"/>
      <c r="K599" s="18"/>
      <c r="L599" s="18"/>
      <c r="M599" s="58" t="str">
        <f>IFERROR(__xludf.DUMMYFUNCTION("""COMPUTED_VALUE"""),"")</f>
        <v/>
      </c>
      <c r="N599" s="58" t="str">
        <f>IFERROR(__xludf.DUMMYFUNCTION("""COMPUTED_VALUE"""),"")</f>
        <v/>
      </c>
      <c r="O599" s="58" t="str">
        <f>IFERROR(__xludf.DUMMYFUNCTION("""COMPUTED_VALUE"""),"")</f>
        <v/>
      </c>
    </row>
    <row r="600">
      <c r="A600" s="18"/>
      <c r="B600" s="18"/>
      <c r="C600" s="18"/>
      <c r="D600" s="18"/>
      <c r="E600" s="18"/>
      <c r="F600" s="18"/>
      <c r="G600" s="18"/>
      <c r="H600" s="18"/>
      <c r="I600" s="18"/>
      <c r="J600" s="18"/>
      <c r="K600" s="18"/>
      <c r="L600" s="18"/>
      <c r="M600" s="58" t="str">
        <f>IFERROR(__xludf.DUMMYFUNCTION("""COMPUTED_VALUE"""),"")</f>
        <v/>
      </c>
      <c r="N600" s="58" t="str">
        <f>IFERROR(__xludf.DUMMYFUNCTION("""COMPUTED_VALUE"""),"")</f>
        <v/>
      </c>
      <c r="O600" s="58" t="str">
        <f>IFERROR(__xludf.DUMMYFUNCTION("""COMPUTED_VALUE"""),"")</f>
        <v/>
      </c>
    </row>
    <row r="601">
      <c r="A601" s="18"/>
      <c r="B601" s="18"/>
      <c r="C601" s="18"/>
      <c r="D601" s="18"/>
      <c r="E601" s="18"/>
      <c r="F601" s="18"/>
      <c r="G601" s="18"/>
      <c r="H601" s="18"/>
      <c r="I601" s="18"/>
      <c r="J601" s="18"/>
      <c r="K601" s="18"/>
      <c r="L601" s="18"/>
      <c r="M601" s="58" t="str">
        <f>IFERROR(__xludf.DUMMYFUNCTION("""COMPUTED_VALUE"""),"")</f>
        <v/>
      </c>
      <c r="N601" s="58" t="str">
        <f>IFERROR(__xludf.DUMMYFUNCTION("""COMPUTED_VALUE"""),"")</f>
        <v/>
      </c>
      <c r="O601" s="58" t="str">
        <f>IFERROR(__xludf.DUMMYFUNCTION("""COMPUTED_VALUE"""),"")</f>
        <v/>
      </c>
    </row>
    <row r="602">
      <c r="A602" s="18"/>
      <c r="B602" s="18"/>
      <c r="C602" s="18"/>
      <c r="D602" s="18"/>
      <c r="E602" s="18"/>
      <c r="F602" s="18"/>
      <c r="G602" s="18"/>
      <c r="H602" s="18"/>
      <c r="I602" s="18"/>
      <c r="J602" s="18"/>
      <c r="K602" s="18"/>
      <c r="L602" s="18"/>
      <c r="M602" s="58" t="str">
        <f>IFERROR(__xludf.DUMMYFUNCTION("""COMPUTED_VALUE"""),"")</f>
        <v/>
      </c>
      <c r="N602" s="58" t="str">
        <f>IFERROR(__xludf.DUMMYFUNCTION("""COMPUTED_VALUE"""),"")</f>
        <v/>
      </c>
      <c r="O602" s="58" t="str">
        <f>IFERROR(__xludf.DUMMYFUNCTION("""COMPUTED_VALUE"""),"")</f>
        <v/>
      </c>
    </row>
    <row r="603">
      <c r="A603" s="18"/>
      <c r="B603" s="18"/>
      <c r="C603" s="18"/>
      <c r="D603" s="18"/>
      <c r="E603" s="18"/>
      <c r="F603" s="18"/>
      <c r="G603" s="18"/>
      <c r="H603" s="18"/>
      <c r="I603" s="18"/>
      <c r="J603" s="18"/>
      <c r="K603" s="18"/>
      <c r="L603" s="18"/>
      <c r="M603" s="58" t="str">
        <f>IFERROR(__xludf.DUMMYFUNCTION("""COMPUTED_VALUE"""),"")</f>
        <v/>
      </c>
      <c r="N603" s="58" t="str">
        <f>IFERROR(__xludf.DUMMYFUNCTION("""COMPUTED_VALUE"""),"")</f>
        <v/>
      </c>
      <c r="O603" s="58" t="str">
        <f>IFERROR(__xludf.DUMMYFUNCTION("""COMPUTED_VALUE"""),"")</f>
        <v/>
      </c>
    </row>
    <row r="604">
      <c r="A604" s="18"/>
      <c r="B604" s="18"/>
      <c r="C604" s="18"/>
      <c r="D604" s="18"/>
      <c r="E604" s="18"/>
      <c r="F604" s="18"/>
      <c r="G604" s="18"/>
      <c r="H604" s="18"/>
      <c r="I604" s="18"/>
      <c r="J604" s="18"/>
      <c r="K604" s="18"/>
      <c r="L604" s="18"/>
      <c r="M604" s="58" t="str">
        <f>IFERROR(__xludf.DUMMYFUNCTION("""COMPUTED_VALUE"""),"")</f>
        <v/>
      </c>
      <c r="N604" s="58" t="str">
        <f>IFERROR(__xludf.DUMMYFUNCTION("""COMPUTED_VALUE"""),"")</f>
        <v/>
      </c>
      <c r="O604" s="58" t="str">
        <f>IFERROR(__xludf.DUMMYFUNCTION("""COMPUTED_VALUE"""),"")</f>
        <v/>
      </c>
    </row>
    <row r="605">
      <c r="A605" s="18"/>
      <c r="B605" s="18"/>
      <c r="C605" s="18"/>
      <c r="D605" s="18"/>
      <c r="E605" s="18"/>
      <c r="F605" s="18"/>
      <c r="G605" s="18"/>
      <c r="H605" s="18"/>
      <c r="I605" s="18"/>
      <c r="J605" s="18"/>
      <c r="K605" s="18"/>
      <c r="L605" s="18"/>
      <c r="M605" s="58" t="str">
        <f>IFERROR(__xludf.DUMMYFUNCTION("""COMPUTED_VALUE"""),"")</f>
        <v/>
      </c>
      <c r="N605" s="58" t="str">
        <f>IFERROR(__xludf.DUMMYFUNCTION("""COMPUTED_VALUE"""),"")</f>
        <v/>
      </c>
      <c r="O605" s="58" t="str">
        <f>IFERROR(__xludf.DUMMYFUNCTION("""COMPUTED_VALUE"""),"")</f>
        <v/>
      </c>
    </row>
    <row r="606">
      <c r="A606" s="18"/>
      <c r="B606" s="18"/>
      <c r="C606" s="18"/>
      <c r="D606" s="18"/>
      <c r="E606" s="18"/>
      <c r="F606" s="18"/>
      <c r="G606" s="18"/>
      <c r="H606" s="18"/>
      <c r="I606" s="18"/>
      <c r="J606" s="18"/>
      <c r="K606" s="18"/>
      <c r="L606" s="18"/>
      <c r="M606" s="58" t="str">
        <f>IFERROR(__xludf.DUMMYFUNCTION("""COMPUTED_VALUE"""),"")</f>
        <v/>
      </c>
      <c r="N606" s="58" t="str">
        <f>IFERROR(__xludf.DUMMYFUNCTION("""COMPUTED_VALUE"""),"")</f>
        <v/>
      </c>
      <c r="O606" s="58" t="str">
        <f>IFERROR(__xludf.DUMMYFUNCTION("""COMPUTED_VALUE"""),"")</f>
        <v/>
      </c>
    </row>
    <row r="607">
      <c r="A607" s="18"/>
      <c r="B607" s="18"/>
      <c r="C607" s="18"/>
      <c r="D607" s="18"/>
      <c r="E607" s="18"/>
      <c r="F607" s="18"/>
      <c r="G607" s="18"/>
      <c r="H607" s="18"/>
      <c r="I607" s="18"/>
      <c r="J607" s="18"/>
      <c r="K607" s="18"/>
      <c r="L607" s="18"/>
      <c r="M607" s="58" t="str">
        <f>IFERROR(__xludf.DUMMYFUNCTION("""COMPUTED_VALUE"""),"")</f>
        <v/>
      </c>
      <c r="N607" s="58" t="str">
        <f>IFERROR(__xludf.DUMMYFUNCTION("""COMPUTED_VALUE"""),"")</f>
        <v/>
      </c>
      <c r="O607" s="58" t="str">
        <f>IFERROR(__xludf.DUMMYFUNCTION("""COMPUTED_VALUE"""),"")</f>
        <v/>
      </c>
    </row>
    <row r="608">
      <c r="A608" s="18"/>
      <c r="B608" s="18"/>
      <c r="C608" s="18"/>
      <c r="D608" s="18"/>
      <c r="E608" s="18"/>
      <c r="F608" s="18"/>
      <c r="G608" s="18"/>
      <c r="H608" s="18"/>
      <c r="I608" s="18"/>
      <c r="J608" s="18"/>
      <c r="K608" s="18"/>
      <c r="L608" s="18"/>
      <c r="M608" s="58" t="str">
        <f>IFERROR(__xludf.DUMMYFUNCTION("""COMPUTED_VALUE"""),"")</f>
        <v/>
      </c>
      <c r="N608" s="58" t="str">
        <f>IFERROR(__xludf.DUMMYFUNCTION("""COMPUTED_VALUE"""),"")</f>
        <v/>
      </c>
      <c r="O608" s="58" t="str">
        <f>IFERROR(__xludf.DUMMYFUNCTION("""COMPUTED_VALUE"""),"")</f>
        <v/>
      </c>
    </row>
    <row r="609">
      <c r="A609" s="18"/>
      <c r="B609" s="18"/>
      <c r="C609" s="18"/>
      <c r="D609" s="18"/>
      <c r="E609" s="18"/>
      <c r="F609" s="18"/>
      <c r="G609" s="18"/>
      <c r="H609" s="18"/>
      <c r="I609" s="18"/>
      <c r="J609" s="18"/>
      <c r="K609" s="18"/>
      <c r="L609" s="18"/>
      <c r="M609" s="58" t="str">
        <f>IFERROR(__xludf.DUMMYFUNCTION("""COMPUTED_VALUE"""),"")</f>
        <v/>
      </c>
      <c r="N609" s="58" t="str">
        <f>IFERROR(__xludf.DUMMYFUNCTION("""COMPUTED_VALUE"""),"")</f>
        <v/>
      </c>
      <c r="O609" s="58" t="str">
        <f>IFERROR(__xludf.DUMMYFUNCTION("""COMPUTED_VALUE"""),"")</f>
        <v/>
      </c>
    </row>
    <row r="610">
      <c r="A610" s="18"/>
      <c r="B610" s="18"/>
      <c r="C610" s="18"/>
      <c r="D610" s="18"/>
      <c r="E610" s="18"/>
      <c r="F610" s="18"/>
      <c r="G610" s="18"/>
      <c r="H610" s="18"/>
      <c r="I610" s="18"/>
      <c r="J610" s="18"/>
      <c r="K610" s="18"/>
      <c r="L610" s="18"/>
      <c r="M610" s="58" t="str">
        <f>IFERROR(__xludf.DUMMYFUNCTION("""COMPUTED_VALUE"""),"")</f>
        <v/>
      </c>
      <c r="N610" s="58" t="str">
        <f>IFERROR(__xludf.DUMMYFUNCTION("""COMPUTED_VALUE"""),"")</f>
        <v/>
      </c>
      <c r="O610" s="58" t="str">
        <f>IFERROR(__xludf.DUMMYFUNCTION("""COMPUTED_VALUE"""),"")</f>
        <v/>
      </c>
    </row>
    <row r="611">
      <c r="A611" s="18"/>
      <c r="B611" s="18"/>
      <c r="C611" s="18"/>
      <c r="D611" s="18"/>
      <c r="E611" s="18"/>
      <c r="F611" s="18"/>
      <c r="G611" s="18"/>
      <c r="H611" s="18"/>
      <c r="I611" s="18"/>
      <c r="J611" s="18"/>
      <c r="K611" s="18"/>
      <c r="L611" s="18"/>
      <c r="M611" s="58" t="str">
        <f>IFERROR(__xludf.DUMMYFUNCTION("""COMPUTED_VALUE"""),"")</f>
        <v/>
      </c>
      <c r="N611" s="58" t="str">
        <f>IFERROR(__xludf.DUMMYFUNCTION("""COMPUTED_VALUE"""),"")</f>
        <v/>
      </c>
      <c r="O611" s="58" t="str">
        <f>IFERROR(__xludf.DUMMYFUNCTION("""COMPUTED_VALUE"""),"")</f>
        <v/>
      </c>
    </row>
    <row r="612">
      <c r="A612" s="18"/>
      <c r="B612" s="18"/>
      <c r="C612" s="18"/>
      <c r="D612" s="18"/>
      <c r="E612" s="18"/>
      <c r="F612" s="18"/>
      <c r="G612" s="18"/>
      <c r="H612" s="18"/>
      <c r="I612" s="18"/>
      <c r="J612" s="18"/>
      <c r="K612" s="18"/>
      <c r="L612" s="18"/>
      <c r="M612" s="58" t="str">
        <f>IFERROR(__xludf.DUMMYFUNCTION("""COMPUTED_VALUE"""),"")</f>
        <v/>
      </c>
      <c r="N612" s="58" t="str">
        <f>IFERROR(__xludf.DUMMYFUNCTION("""COMPUTED_VALUE"""),"")</f>
        <v/>
      </c>
      <c r="O612" s="58" t="str">
        <f>IFERROR(__xludf.DUMMYFUNCTION("""COMPUTED_VALUE"""),"")</f>
        <v/>
      </c>
    </row>
    <row r="613">
      <c r="A613" s="18"/>
      <c r="B613" s="18"/>
      <c r="C613" s="18"/>
      <c r="D613" s="18"/>
      <c r="E613" s="18"/>
      <c r="F613" s="18"/>
      <c r="G613" s="18"/>
      <c r="H613" s="18"/>
      <c r="I613" s="18"/>
      <c r="J613" s="18"/>
      <c r="K613" s="18"/>
      <c r="L613" s="18"/>
      <c r="M613" s="58" t="str">
        <f>IFERROR(__xludf.DUMMYFUNCTION("""COMPUTED_VALUE"""),"")</f>
        <v/>
      </c>
      <c r="N613" s="58" t="str">
        <f>IFERROR(__xludf.DUMMYFUNCTION("""COMPUTED_VALUE"""),"")</f>
        <v/>
      </c>
      <c r="O613" s="58" t="str">
        <f>IFERROR(__xludf.DUMMYFUNCTION("""COMPUTED_VALUE"""),"")</f>
        <v/>
      </c>
    </row>
    <row r="614">
      <c r="A614" s="18"/>
      <c r="B614" s="18"/>
      <c r="C614" s="18"/>
      <c r="D614" s="18"/>
      <c r="E614" s="18"/>
      <c r="F614" s="18"/>
      <c r="G614" s="18"/>
      <c r="H614" s="18"/>
      <c r="I614" s="18"/>
      <c r="J614" s="18"/>
      <c r="K614" s="18"/>
      <c r="L614" s="18"/>
      <c r="M614" s="58" t="str">
        <f>IFERROR(__xludf.DUMMYFUNCTION("""COMPUTED_VALUE"""),"")</f>
        <v/>
      </c>
      <c r="N614" s="58" t="str">
        <f>IFERROR(__xludf.DUMMYFUNCTION("""COMPUTED_VALUE"""),"")</f>
        <v/>
      </c>
      <c r="O614" s="58" t="str">
        <f>IFERROR(__xludf.DUMMYFUNCTION("""COMPUTED_VALUE"""),"")</f>
        <v/>
      </c>
    </row>
    <row r="615">
      <c r="A615" s="18"/>
      <c r="B615" s="18"/>
      <c r="C615" s="18"/>
      <c r="D615" s="18"/>
      <c r="E615" s="18"/>
      <c r="F615" s="18"/>
      <c r="G615" s="18"/>
      <c r="H615" s="18"/>
      <c r="I615" s="18"/>
      <c r="J615" s="18"/>
      <c r="K615" s="18"/>
      <c r="L615" s="18"/>
      <c r="M615" s="58" t="str">
        <f>IFERROR(__xludf.DUMMYFUNCTION("""COMPUTED_VALUE"""),"")</f>
        <v/>
      </c>
      <c r="N615" s="58" t="str">
        <f>IFERROR(__xludf.DUMMYFUNCTION("""COMPUTED_VALUE"""),"")</f>
        <v/>
      </c>
      <c r="O615" s="58" t="str">
        <f>IFERROR(__xludf.DUMMYFUNCTION("""COMPUTED_VALUE"""),"")</f>
        <v/>
      </c>
    </row>
    <row r="616">
      <c r="A616" s="18"/>
      <c r="B616" s="18"/>
      <c r="C616" s="18"/>
      <c r="D616" s="18"/>
      <c r="E616" s="18"/>
      <c r="F616" s="18"/>
      <c r="G616" s="18"/>
      <c r="H616" s="18"/>
      <c r="I616" s="18"/>
      <c r="J616" s="18"/>
      <c r="K616" s="18"/>
      <c r="L616" s="18"/>
      <c r="M616" s="58" t="str">
        <f>IFERROR(__xludf.DUMMYFUNCTION("""COMPUTED_VALUE"""),"")</f>
        <v/>
      </c>
      <c r="N616" s="58" t="str">
        <f>IFERROR(__xludf.DUMMYFUNCTION("""COMPUTED_VALUE"""),"")</f>
        <v/>
      </c>
      <c r="O616" s="58" t="str">
        <f>IFERROR(__xludf.DUMMYFUNCTION("""COMPUTED_VALUE"""),"")</f>
        <v/>
      </c>
    </row>
    <row r="617">
      <c r="A617" s="18"/>
      <c r="B617" s="18"/>
      <c r="C617" s="18"/>
      <c r="D617" s="18"/>
      <c r="E617" s="18"/>
      <c r="F617" s="18"/>
      <c r="G617" s="18"/>
      <c r="H617" s="18"/>
      <c r="I617" s="18"/>
      <c r="J617" s="18"/>
      <c r="K617" s="18"/>
      <c r="L617" s="18"/>
      <c r="M617" s="58" t="str">
        <f>IFERROR(__xludf.DUMMYFUNCTION("""COMPUTED_VALUE"""),"")</f>
        <v/>
      </c>
      <c r="N617" s="58" t="str">
        <f>IFERROR(__xludf.DUMMYFUNCTION("""COMPUTED_VALUE"""),"")</f>
        <v/>
      </c>
      <c r="O617" s="58" t="str">
        <f>IFERROR(__xludf.DUMMYFUNCTION("""COMPUTED_VALUE"""),"")</f>
        <v/>
      </c>
    </row>
    <row r="618">
      <c r="A618" s="18"/>
      <c r="B618" s="18"/>
      <c r="C618" s="18"/>
      <c r="D618" s="18"/>
      <c r="E618" s="18"/>
      <c r="F618" s="18"/>
      <c r="G618" s="18"/>
      <c r="H618" s="18"/>
      <c r="I618" s="18"/>
      <c r="J618" s="18"/>
      <c r="K618" s="18"/>
      <c r="L618" s="18"/>
      <c r="M618" s="58" t="str">
        <f>IFERROR(__xludf.DUMMYFUNCTION("""COMPUTED_VALUE"""),"")</f>
        <v/>
      </c>
      <c r="N618" s="58" t="str">
        <f>IFERROR(__xludf.DUMMYFUNCTION("""COMPUTED_VALUE"""),"")</f>
        <v/>
      </c>
      <c r="O618" s="58" t="str">
        <f>IFERROR(__xludf.DUMMYFUNCTION("""COMPUTED_VALUE"""),"")</f>
        <v/>
      </c>
    </row>
    <row r="619">
      <c r="A619" s="18"/>
      <c r="B619" s="18"/>
      <c r="C619" s="18"/>
      <c r="D619" s="18"/>
      <c r="E619" s="18"/>
      <c r="F619" s="18"/>
      <c r="G619" s="18"/>
      <c r="H619" s="18"/>
      <c r="I619" s="18"/>
      <c r="J619" s="18"/>
      <c r="K619" s="18"/>
      <c r="L619" s="18"/>
      <c r="M619" s="58" t="str">
        <f>IFERROR(__xludf.DUMMYFUNCTION("""COMPUTED_VALUE"""),"")</f>
        <v/>
      </c>
      <c r="N619" s="58" t="str">
        <f>IFERROR(__xludf.DUMMYFUNCTION("""COMPUTED_VALUE"""),"")</f>
        <v/>
      </c>
      <c r="O619" s="58" t="str">
        <f>IFERROR(__xludf.DUMMYFUNCTION("""COMPUTED_VALUE"""),"")</f>
        <v/>
      </c>
    </row>
    <row r="620">
      <c r="A620" s="18"/>
      <c r="B620" s="18"/>
      <c r="C620" s="18"/>
      <c r="D620" s="18"/>
      <c r="E620" s="18"/>
      <c r="F620" s="18"/>
      <c r="G620" s="18"/>
      <c r="H620" s="18"/>
      <c r="I620" s="18"/>
      <c r="J620" s="18"/>
      <c r="K620" s="18"/>
      <c r="L620" s="18"/>
      <c r="M620" s="58" t="str">
        <f>IFERROR(__xludf.DUMMYFUNCTION("""COMPUTED_VALUE"""),"")</f>
        <v/>
      </c>
      <c r="N620" s="58" t="str">
        <f>IFERROR(__xludf.DUMMYFUNCTION("""COMPUTED_VALUE"""),"")</f>
        <v/>
      </c>
      <c r="O620" s="58" t="str">
        <f>IFERROR(__xludf.DUMMYFUNCTION("""COMPUTED_VALUE"""),"")</f>
        <v/>
      </c>
    </row>
    <row r="621">
      <c r="A621" s="18"/>
      <c r="B621" s="18"/>
      <c r="C621" s="18"/>
      <c r="D621" s="18"/>
      <c r="E621" s="18"/>
      <c r="F621" s="18"/>
      <c r="G621" s="18"/>
      <c r="H621" s="18"/>
      <c r="I621" s="18"/>
      <c r="J621" s="18"/>
      <c r="K621" s="18"/>
      <c r="L621" s="18"/>
      <c r="M621" s="58" t="str">
        <f>IFERROR(__xludf.DUMMYFUNCTION("""COMPUTED_VALUE"""),"")</f>
        <v/>
      </c>
      <c r="N621" s="58" t="str">
        <f>IFERROR(__xludf.DUMMYFUNCTION("""COMPUTED_VALUE"""),"")</f>
        <v/>
      </c>
      <c r="O621" s="58" t="str">
        <f>IFERROR(__xludf.DUMMYFUNCTION("""COMPUTED_VALUE"""),"")</f>
        <v/>
      </c>
    </row>
    <row r="622">
      <c r="A622" s="18"/>
      <c r="B622" s="18"/>
      <c r="C622" s="18"/>
      <c r="D622" s="18"/>
      <c r="E622" s="18"/>
      <c r="F622" s="18"/>
      <c r="G622" s="18"/>
      <c r="H622" s="18"/>
      <c r="I622" s="18"/>
      <c r="J622" s="18"/>
      <c r="K622" s="18"/>
      <c r="L622" s="18"/>
      <c r="M622" s="58" t="str">
        <f>IFERROR(__xludf.DUMMYFUNCTION("""COMPUTED_VALUE"""),"")</f>
        <v/>
      </c>
      <c r="N622" s="58" t="str">
        <f>IFERROR(__xludf.DUMMYFUNCTION("""COMPUTED_VALUE"""),"")</f>
        <v/>
      </c>
      <c r="O622" s="58" t="str">
        <f>IFERROR(__xludf.DUMMYFUNCTION("""COMPUTED_VALUE"""),"")</f>
        <v/>
      </c>
    </row>
    <row r="623">
      <c r="A623" s="18"/>
      <c r="B623" s="18"/>
      <c r="C623" s="18"/>
      <c r="D623" s="18"/>
      <c r="E623" s="18"/>
      <c r="F623" s="18"/>
      <c r="G623" s="18"/>
      <c r="H623" s="18"/>
      <c r="I623" s="18"/>
      <c r="J623" s="18"/>
      <c r="K623" s="18"/>
      <c r="L623" s="18"/>
      <c r="M623" s="58" t="str">
        <f>IFERROR(__xludf.DUMMYFUNCTION("""COMPUTED_VALUE"""),"")</f>
        <v/>
      </c>
      <c r="N623" s="58" t="str">
        <f>IFERROR(__xludf.DUMMYFUNCTION("""COMPUTED_VALUE"""),"")</f>
        <v/>
      </c>
      <c r="O623" s="58" t="str">
        <f>IFERROR(__xludf.DUMMYFUNCTION("""COMPUTED_VALUE"""),"")</f>
        <v/>
      </c>
    </row>
    <row r="624">
      <c r="A624" s="18"/>
      <c r="B624" s="18"/>
      <c r="C624" s="18"/>
      <c r="D624" s="18"/>
      <c r="E624" s="18"/>
      <c r="F624" s="18"/>
      <c r="G624" s="18"/>
      <c r="H624" s="18"/>
      <c r="I624" s="18"/>
      <c r="J624" s="18"/>
      <c r="K624" s="18"/>
      <c r="L624" s="18"/>
      <c r="M624" s="58" t="str">
        <f>IFERROR(__xludf.DUMMYFUNCTION("""COMPUTED_VALUE"""),"")</f>
        <v/>
      </c>
      <c r="N624" s="58" t="str">
        <f>IFERROR(__xludf.DUMMYFUNCTION("""COMPUTED_VALUE"""),"")</f>
        <v/>
      </c>
      <c r="O624" s="58" t="str">
        <f>IFERROR(__xludf.DUMMYFUNCTION("""COMPUTED_VALUE"""),"")</f>
        <v/>
      </c>
    </row>
    <row r="625">
      <c r="A625" s="18"/>
      <c r="B625" s="18"/>
      <c r="C625" s="18"/>
      <c r="D625" s="18"/>
      <c r="E625" s="18"/>
      <c r="F625" s="18"/>
      <c r="G625" s="18"/>
      <c r="H625" s="18"/>
      <c r="I625" s="18"/>
      <c r="J625" s="18"/>
      <c r="K625" s="18"/>
      <c r="L625" s="18"/>
      <c r="M625" s="58" t="str">
        <f>IFERROR(__xludf.DUMMYFUNCTION("""COMPUTED_VALUE"""),"")</f>
        <v/>
      </c>
      <c r="N625" s="58" t="str">
        <f>IFERROR(__xludf.DUMMYFUNCTION("""COMPUTED_VALUE"""),"")</f>
        <v/>
      </c>
      <c r="O625" s="58" t="str">
        <f>IFERROR(__xludf.DUMMYFUNCTION("""COMPUTED_VALUE"""),"")</f>
        <v/>
      </c>
    </row>
    <row r="626">
      <c r="A626" s="18"/>
      <c r="B626" s="18"/>
      <c r="C626" s="18"/>
      <c r="D626" s="18"/>
      <c r="E626" s="18"/>
      <c r="F626" s="18"/>
      <c r="G626" s="18"/>
      <c r="H626" s="18"/>
      <c r="I626" s="18"/>
      <c r="J626" s="18"/>
      <c r="K626" s="18"/>
      <c r="L626" s="18"/>
      <c r="M626" s="58" t="str">
        <f>IFERROR(__xludf.DUMMYFUNCTION("""COMPUTED_VALUE"""),"")</f>
        <v/>
      </c>
      <c r="N626" s="58" t="str">
        <f>IFERROR(__xludf.DUMMYFUNCTION("""COMPUTED_VALUE"""),"")</f>
        <v/>
      </c>
      <c r="O626" s="58" t="str">
        <f>IFERROR(__xludf.DUMMYFUNCTION("""COMPUTED_VALUE"""),"")</f>
        <v/>
      </c>
    </row>
    <row r="627">
      <c r="A627" s="18"/>
      <c r="B627" s="18"/>
      <c r="C627" s="18"/>
      <c r="D627" s="18"/>
      <c r="E627" s="18"/>
      <c r="F627" s="18"/>
      <c r="G627" s="18"/>
      <c r="H627" s="18"/>
      <c r="I627" s="18"/>
      <c r="J627" s="18"/>
      <c r="K627" s="18"/>
      <c r="L627" s="18"/>
      <c r="M627" s="58" t="str">
        <f>IFERROR(__xludf.DUMMYFUNCTION("""COMPUTED_VALUE"""),"")</f>
        <v/>
      </c>
      <c r="N627" s="58" t="str">
        <f>IFERROR(__xludf.DUMMYFUNCTION("""COMPUTED_VALUE"""),"")</f>
        <v/>
      </c>
      <c r="O627" s="58" t="str">
        <f>IFERROR(__xludf.DUMMYFUNCTION("""COMPUTED_VALUE"""),"")</f>
        <v/>
      </c>
    </row>
    <row r="628">
      <c r="A628" s="18"/>
      <c r="B628" s="18"/>
      <c r="C628" s="18"/>
      <c r="D628" s="18"/>
      <c r="E628" s="18"/>
      <c r="F628" s="18"/>
      <c r="G628" s="18"/>
      <c r="H628" s="18"/>
      <c r="I628" s="18"/>
      <c r="J628" s="18"/>
      <c r="K628" s="18"/>
      <c r="L628" s="18"/>
      <c r="M628" s="58" t="str">
        <f>IFERROR(__xludf.DUMMYFUNCTION("""COMPUTED_VALUE"""),"")</f>
        <v/>
      </c>
      <c r="N628" s="58" t="str">
        <f>IFERROR(__xludf.DUMMYFUNCTION("""COMPUTED_VALUE"""),"")</f>
        <v/>
      </c>
      <c r="O628" s="58" t="str">
        <f>IFERROR(__xludf.DUMMYFUNCTION("""COMPUTED_VALUE"""),"")</f>
        <v/>
      </c>
    </row>
    <row r="629">
      <c r="A629" s="18"/>
      <c r="B629" s="18"/>
      <c r="C629" s="18"/>
      <c r="D629" s="18"/>
      <c r="E629" s="18"/>
      <c r="F629" s="18"/>
      <c r="G629" s="18"/>
      <c r="H629" s="18"/>
      <c r="I629" s="18"/>
      <c r="J629" s="18"/>
      <c r="K629" s="18"/>
      <c r="L629" s="18"/>
      <c r="M629" s="58" t="str">
        <f>IFERROR(__xludf.DUMMYFUNCTION("""COMPUTED_VALUE"""),"")</f>
        <v/>
      </c>
      <c r="N629" s="58" t="str">
        <f>IFERROR(__xludf.DUMMYFUNCTION("""COMPUTED_VALUE"""),"")</f>
        <v/>
      </c>
      <c r="O629" s="58" t="str">
        <f>IFERROR(__xludf.DUMMYFUNCTION("""COMPUTED_VALUE"""),"")</f>
        <v/>
      </c>
    </row>
    <row r="630">
      <c r="A630" s="18"/>
      <c r="B630" s="18"/>
      <c r="C630" s="18"/>
      <c r="D630" s="18"/>
      <c r="E630" s="18"/>
      <c r="F630" s="18"/>
      <c r="G630" s="18"/>
      <c r="H630" s="18"/>
      <c r="I630" s="18"/>
      <c r="J630" s="18"/>
      <c r="K630" s="18"/>
      <c r="L630" s="18"/>
      <c r="M630" s="58" t="str">
        <f>IFERROR(__xludf.DUMMYFUNCTION("""COMPUTED_VALUE"""),"")</f>
        <v/>
      </c>
      <c r="N630" s="58" t="str">
        <f>IFERROR(__xludf.DUMMYFUNCTION("""COMPUTED_VALUE"""),"")</f>
        <v/>
      </c>
      <c r="O630" s="58" t="str">
        <f>IFERROR(__xludf.DUMMYFUNCTION("""COMPUTED_VALUE"""),"")</f>
        <v/>
      </c>
    </row>
    <row r="631">
      <c r="A631" s="18"/>
      <c r="B631" s="18"/>
      <c r="C631" s="18"/>
      <c r="D631" s="18"/>
      <c r="E631" s="18"/>
      <c r="F631" s="18"/>
      <c r="G631" s="18"/>
      <c r="H631" s="18"/>
      <c r="I631" s="18"/>
      <c r="J631" s="18"/>
      <c r="K631" s="18"/>
      <c r="L631" s="18"/>
      <c r="M631" s="58" t="str">
        <f>IFERROR(__xludf.DUMMYFUNCTION("""COMPUTED_VALUE"""),"")</f>
        <v/>
      </c>
      <c r="N631" s="58" t="str">
        <f>IFERROR(__xludf.DUMMYFUNCTION("""COMPUTED_VALUE"""),"")</f>
        <v/>
      </c>
      <c r="O631" s="58" t="str">
        <f>IFERROR(__xludf.DUMMYFUNCTION("""COMPUTED_VALUE"""),"")</f>
        <v/>
      </c>
    </row>
    <row r="632">
      <c r="A632" s="18"/>
      <c r="B632" s="18"/>
      <c r="C632" s="18"/>
      <c r="D632" s="18"/>
      <c r="E632" s="18"/>
      <c r="F632" s="18"/>
      <c r="G632" s="18"/>
      <c r="H632" s="18"/>
      <c r="I632" s="18"/>
      <c r="J632" s="18"/>
      <c r="K632" s="18"/>
      <c r="L632" s="18"/>
      <c r="M632" s="58" t="str">
        <f>IFERROR(__xludf.DUMMYFUNCTION("""COMPUTED_VALUE"""),"")</f>
        <v/>
      </c>
      <c r="N632" s="58" t="str">
        <f>IFERROR(__xludf.DUMMYFUNCTION("""COMPUTED_VALUE"""),"")</f>
        <v/>
      </c>
      <c r="O632" s="58" t="str">
        <f>IFERROR(__xludf.DUMMYFUNCTION("""COMPUTED_VALUE"""),"")</f>
        <v/>
      </c>
    </row>
    <row r="633">
      <c r="A633" s="18"/>
      <c r="B633" s="18"/>
      <c r="C633" s="18"/>
      <c r="D633" s="18"/>
      <c r="E633" s="18"/>
      <c r="F633" s="18"/>
      <c r="G633" s="18"/>
      <c r="H633" s="18"/>
      <c r="I633" s="18"/>
      <c r="J633" s="18"/>
      <c r="K633" s="18"/>
      <c r="L633" s="18"/>
      <c r="M633" s="58" t="str">
        <f>IFERROR(__xludf.DUMMYFUNCTION("""COMPUTED_VALUE"""),"")</f>
        <v/>
      </c>
      <c r="N633" s="58" t="str">
        <f>IFERROR(__xludf.DUMMYFUNCTION("""COMPUTED_VALUE"""),"")</f>
        <v/>
      </c>
      <c r="O633" s="58" t="str">
        <f>IFERROR(__xludf.DUMMYFUNCTION("""COMPUTED_VALUE"""),"")</f>
        <v/>
      </c>
    </row>
    <row r="634">
      <c r="A634" s="18"/>
      <c r="B634" s="18"/>
      <c r="C634" s="18"/>
      <c r="D634" s="18"/>
      <c r="E634" s="18"/>
      <c r="F634" s="18"/>
      <c r="G634" s="18"/>
      <c r="H634" s="18"/>
      <c r="I634" s="18"/>
      <c r="J634" s="18"/>
      <c r="K634" s="18"/>
      <c r="L634" s="18"/>
      <c r="M634" s="58" t="str">
        <f>IFERROR(__xludf.DUMMYFUNCTION("""COMPUTED_VALUE"""),"")</f>
        <v/>
      </c>
      <c r="N634" s="58" t="str">
        <f>IFERROR(__xludf.DUMMYFUNCTION("""COMPUTED_VALUE"""),"")</f>
        <v/>
      </c>
      <c r="O634" s="58" t="str">
        <f>IFERROR(__xludf.DUMMYFUNCTION("""COMPUTED_VALUE"""),"")</f>
        <v/>
      </c>
    </row>
    <row r="635">
      <c r="A635" s="18"/>
      <c r="B635" s="18"/>
      <c r="C635" s="18"/>
      <c r="D635" s="18"/>
      <c r="E635" s="18"/>
      <c r="F635" s="18"/>
      <c r="G635" s="18"/>
      <c r="H635" s="18"/>
      <c r="I635" s="18"/>
      <c r="J635" s="18"/>
      <c r="K635" s="18"/>
      <c r="L635" s="18"/>
      <c r="M635" s="58" t="str">
        <f>IFERROR(__xludf.DUMMYFUNCTION("""COMPUTED_VALUE"""),"")</f>
        <v/>
      </c>
      <c r="N635" s="58" t="str">
        <f>IFERROR(__xludf.DUMMYFUNCTION("""COMPUTED_VALUE"""),"")</f>
        <v/>
      </c>
      <c r="O635" s="58" t="str">
        <f>IFERROR(__xludf.DUMMYFUNCTION("""COMPUTED_VALUE"""),"")</f>
        <v/>
      </c>
    </row>
    <row r="636">
      <c r="A636" s="18"/>
      <c r="B636" s="18"/>
      <c r="C636" s="18"/>
      <c r="D636" s="18"/>
      <c r="E636" s="18"/>
      <c r="F636" s="18"/>
      <c r="G636" s="18"/>
      <c r="H636" s="18"/>
      <c r="I636" s="18"/>
      <c r="J636" s="18"/>
      <c r="K636" s="18"/>
      <c r="L636" s="18"/>
      <c r="M636" s="58" t="str">
        <f>IFERROR(__xludf.DUMMYFUNCTION("""COMPUTED_VALUE"""),"")</f>
        <v/>
      </c>
      <c r="N636" s="58" t="str">
        <f>IFERROR(__xludf.DUMMYFUNCTION("""COMPUTED_VALUE"""),"")</f>
        <v/>
      </c>
      <c r="O636" s="58" t="str">
        <f>IFERROR(__xludf.DUMMYFUNCTION("""COMPUTED_VALUE"""),"")</f>
        <v/>
      </c>
    </row>
    <row r="637">
      <c r="A637" s="18"/>
      <c r="B637" s="18"/>
      <c r="C637" s="18"/>
      <c r="D637" s="18"/>
      <c r="E637" s="18"/>
      <c r="F637" s="18"/>
      <c r="G637" s="18"/>
      <c r="H637" s="18"/>
      <c r="I637" s="18"/>
      <c r="J637" s="18"/>
      <c r="K637" s="18"/>
      <c r="L637" s="18"/>
      <c r="M637" s="58" t="str">
        <f>IFERROR(__xludf.DUMMYFUNCTION("""COMPUTED_VALUE"""),"")</f>
        <v/>
      </c>
      <c r="N637" s="58" t="str">
        <f>IFERROR(__xludf.DUMMYFUNCTION("""COMPUTED_VALUE"""),"")</f>
        <v/>
      </c>
      <c r="O637" s="58" t="str">
        <f>IFERROR(__xludf.DUMMYFUNCTION("""COMPUTED_VALUE"""),"")</f>
        <v/>
      </c>
    </row>
    <row r="638">
      <c r="A638" s="18"/>
      <c r="B638" s="18"/>
      <c r="C638" s="18"/>
      <c r="D638" s="18"/>
      <c r="E638" s="18"/>
      <c r="F638" s="18"/>
      <c r="G638" s="18"/>
      <c r="H638" s="18"/>
      <c r="I638" s="18"/>
      <c r="J638" s="18"/>
      <c r="K638" s="18"/>
      <c r="L638" s="18"/>
      <c r="M638" s="58" t="str">
        <f>IFERROR(__xludf.DUMMYFUNCTION("""COMPUTED_VALUE"""),"")</f>
        <v/>
      </c>
      <c r="N638" s="58" t="str">
        <f>IFERROR(__xludf.DUMMYFUNCTION("""COMPUTED_VALUE"""),"")</f>
        <v/>
      </c>
      <c r="O638" s="58" t="str">
        <f>IFERROR(__xludf.DUMMYFUNCTION("""COMPUTED_VALUE"""),"")</f>
        <v/>
      </c>
    </row>
    <row r="639">
      <c r="A639" s="18"/>
      <c r="B639" s="18"/>
      <c r="C639" s="18"/>
      <c r="D639" s="18"/>
      <c r="E639" s="18"/>
      <c r="F639" s="18"/>
      <c r="G639" s="18"/>
      <c r="H639" s="18"/>
      <c r="I639" s="18"/>
      <c r="J639" s="18"/>
      <c r="K639" s="18"/>
      <c r="L639" s="18"/>
      <c r="M639" s="58" t="str">
        <f>IFERROR(__xludf.DUMMYFUNCTION("""COMPUTED_VALUE"""),"")</f>
        <v/>
      </c>
      <c r="N639" s="58" t="str">
        <f>IFERROR(__xludf.DUMMYFUNCTION("""COMPUTED_VALUE"""),"")</f>
        <v/>
      </c>
      <c r="O639" s="58" t="str">
        <f>IFERROR(__xludf.DUMMYFUNCTION("""COMPUTED_VALUE"""),"")</f>
        <v/>
      </c>
    </row>
    <row r="640">
      <c r="A640" s="18"/>
      <c r="B640" s="18"/>
      <c r="C640" s="18"/>
      <c r="D640" s="18"/>
      <c r="E640" s="18"/>
      <c r="F640" s="18"/>
      <c r="G640" s="18"/>
      <c r="H640" s="18"/>
      <c r="I640" s="18"/>
      <c r="J640" s="18"/>
      <c r="K640" s="18"/>
      <c r="L640" s="18"/>
      <c r="M640" s="58" t="str">
        <f>IFERROR(__xludf.DUMMYFUNCTION("""COMPUTED_VALUE"""),"")</f>
        <v/>
      </c>
      <c r="N640" s="58" t="str">
        <f>IFERROR(__xludf.DUMMYFUNCTION("""COMPUTED_VALUE"""),"")</f>
        <v/>
      </c>
      <c r="O640" s="58" t="str">
        <f>IFERROR(__xludf.DUMMYFUNCTION("""COMPUTED_VALUE"""),"")</f>
        <v/>
      </c>
    </row>
    <row r="641">
      <c r="A641" s="18"/>
      <c r="B641" s="18"/>
      <c r="C641" s="18"/>
      <c r="D641" s="18"/>
      <c r="E641" s="18"/>
      <c r="F641" s="18"/>
      <c r="G641" s="18"/>
      <c r="H641" s="18"/>
      <c r="I641" s="18"/>
      <c r="J641" s="18"/>
      <c r="K641" s="18"/>
      <c r="L641" s="18"/>
      <c r="M641" s="58" t="str">
        <f>IFERROR(__xludf.DUMMYFUNCTION("""COMPUTED_VALUE"""),"")</f>
        <v/>
      </c>
      <c r="N641" s="58" t="str">
        <f>IFERROR(__xludf.DUMMYFUNCTION("""COMPUTED_VALUE"""),"")</f>
        <v/>
      </c>
      <c r="O641" s="58" t="str">
        <f>IFERROR(__xludf.DUMMYFUNCTION("""COMPUTED_VALUE"""),"")</f>
        <v/>
      </c>
    </row>
    <row r="642">
      <c r="A642" s="18"/>
      <c r="B642" s="18"/>
      <c r="C642" s="18"/>
      <c r="D642" s="18"/>
      <c r="E642" s="18"/>
      <c r="F642" s="18"/>
      <c r="G642" s="18"/>
      <c r="H642" s="18"/>
      <c r="I642" s="18"/>
      <c r="J642" s="18"/>
      <c r="K642" s="18"/>
      <c r="L642" s="18"/>
      <c r="M642" s="58" t="str">
        <f>IFERROR(__xludf.DUMMYFUNCTION("""COMPUTED_VALUE"""),"")</f>
        <v/>
      </c>
      <c r="N642" s="58" t="str">
        <f>IFERROR(__xludf.DUMMYFUNCTION("""COMPUTED_VALUE"""),"")</f>
        <v/>
      </c>
      <c r="O642" s="58" t="str">
        <f>IFERROR(__xludf.DUMMYFUNCTION("""COMPUTED_VALUE"""),"")</f>
        <v/>
      </c>
    </row>
    <row r="643">
      <c r="A643" s="18"/>
      <c r="B643" s="18"/>
      <c r="C643" s="18"/>
      <c r="D643" s="18"/>
      <c r="E643" s="18"/>
      <c r="F643" s="18"/>
      <c r="G643" s="18"/>
      <c r="H643" s="18"/>
      <c r="I643" s="18"/>
      <c r="J643" s="18"/>
      <c r="K643" s="18"/>
      <c r="L643" s="18"/>
      <c r="M643" s="58" t="str">
        <f>IFERROR(__xludf.DUMMYFUNCTION("""COMPUTED_VALUE"""),"")</f>
        <v/>
      </c>
      <c r="N643" s="58" t="str">
        <f>IFERROR(__xludf.DUMMYFUNCTION("""COMPUTED_VALUE"""),"")</f>
        <v/>
      </c>
      <c r="O643" s="58" t="str">
        <f>IFERROR(__xludf.DUMMYFUNCTION("""COMPUTED_VALUE"""),"")</f>
        <v/>
      </c>
    </row>
    <row r="644">
      <c r="A644" s="18"/>
      <c r="B644" s="18"/>
      <c r="C644" s="18"/>
      <c r="D644" s="18"/>
      <c r="E644" s="18"/>
      <c r="F644" s="18"/>
      <c r="G644" s="18"/>
      <c r="H644" s="18"/>
      <c r="I644" s="18"/>
      <c r="J644" s="18"/>
      <c r="K644" s="18"/>
      <c r="L644" s="18"/>
      <c r="M644" s="58" t="str">
        <f>IFERROR(__xludf.DUMMYFUNCTION("""COMPUTED_VALUE"""),"")</f>
        <v/>
      </c>
      <c r="N644" s="58" t="str">
        <f>IFERROR(__xludf.DUMMYFUNCTION("""COMPUTED_VALUE"""),"")</f>
        <v/>
      </c>
      <c r="O644" s="58" t="str">
        <f>IFERROR(__xludf.DUMMYFUNCTION("""COMPUTED_VALUE"""),"")</f>
        <v/>
      </c>
    </row>
    <row r="645">
      <c r="A645" s="18"/>
      <c r="B645" s="18"/>
      <c r="C645" s="18"/>
      <c r="D645" s="18"/>
      <c r="E645" s="18"/>
      <c r="F645" s="18"/>
      <c r="G645" s="18"/>
      <c r="H645" s="18"/>
      <c r="I645" s="18"/>
      <c r="J645" s="18"/>
      <c r="K645" s="18"/>
      <c r="L645" s="18"/>
      <c r="M645" s="58" t="str">
        <f>IFERROR(__xludf.DUMMYFUNCTION("""COMPUTED_VALUE"""),"")</f>
        <v/>
      </c>
      <c r="N645" s="58" t="str">
        <f>IFERROR(__xludf.DUMMYFUNCTION("""COMPUTED_VALUE"""),"")</f>
        <v/>
      </c>
      <c r="O645" s="58" t="str">
        <f>IFERROR(__xludf.DUMMYFUNCTION("""COMPUTED_VALUE"""),"")</f>
        <v/>
      </c>
    </row>
    <row r="646">
      <c r="A646" s="18"/>
      <c r="B646" s="18"/>
      <c r="C646" s="18"/>
      <c r="D646" s="18"/>
      <c r="E646" s="18"/>
      <c r="F646" s="18"/>
      <c r="G646" s="18"/>
      <c r="H646" s="18"/>
      <c r="I646" s="18"/>
      <c r="J646" s="18"/>
      <c r="K646" s="18"/>
      <c r="L646" s="18"/>
      <c r="M646" s="58" t="str">
        <f>IFERROR(__xludf.DUMMYFUNCTION("""COMPUTED_VALUE"""),"")</f>
        <v/>
      </c>
      <c r="N646" s="58" t="str">
        <f>IFERROR(__xludf.DUMMYFUNCTION("""COMPUTED_VALUE"""),"")</f>
        <v/>
      </c>
      <c r="O646" s="58" t="str">
        <f>IFERROR(__xludf.DUMMYFUNCTION("""COMPUTED_VALUE"""),"")</f>
        <v/>
      </c>
    </row>
    <row r="647">
      <c r="A647" s="18"/>
      <c r="B647" s="18"/>
      <c r="C647" s="18"/>
      <c r="D647" s="18"/>
      <c r="E647" s="18"/>
      <c r="F647" s="18"/>
      <c r="G647" s="18"/>
      <c r="H647" s="18"/>
      <c r="I647" s="18"/>
      <c r="J647" s="18"/>
      <c r="K647" s="18"/>
      <c r="L647" s="18"/>
      <c r="M647" s="58" t="str">
        <f>IFERROR(__xludf.DUMMYFUNCTION("""COMPUTED_VALUE"""),"")</f>
        <v/>
      </c>
      <c r="N647" s="58" t="str">
        <f>IFERROR(__xludf.DUMMYFUNCTION("""COMPUTED_VALUE"""),"")</f>
        <v/>
      </c>
      <c r="O647" s="58" t="str">
        <f>IFERROR(__xludf.DUMMYFUNCTION("""COMPUTED_VALUE"""),"")</f>
        <v/>
      </c>
    </row>
    <row r="648">
      <c r="A648" s="18"/>
      <c r="B648" s="18"/>
      <c r="C648" s="18"/>
      <c r="D648" s="18"/>
      <c r="E648" s="18"/>
      <c r="F648" s="18"/>
      <c r="G648" s="18"/>
      <c r="H648" s="18"/>
      <c r="I648" s="18"/>
      <c r="J648" s="18"/>
      <c r="K648" s="18"/>
      <c r="L648" s="18"/>
      <c r="M648" s="58" t="str">
        <f>IFERROR(__xludf.DUMMYFUNCTION("""COMPUTED_VALUE"""),"")</f>
        <v/>
      </c>
      <c r="N648" s="58" t="str">
        <f>IFERROR(__xludf.DUMMYFUNCTION("""COMPUTED_VALUE"""),"")</f>
        <v/>
      </c>
      <c r="O648" s="58" t="str">
        <f>IFERROR(__xludf.DUMMYFUNCTION("""COMPUTED_VALUE"""),"")</f>
        <v/>
      </c>
    </row>
    <row r="649">
      <c r="A649" s="18"/>
      <c r="B649" s="18"/>
      <c r="C649" s="18"/>
      <c r="D649" s="18"/>
      <c r="E649" s="18"/>
      <c r="F649" s="18"/>
      <c r="G649" s="18"/>
      <c r="H649" s="18"/>
      <c r="I649" s="18"/>
      <c r="J649" s="18"/>
      <c r="K649" s="18"/>
      <c r="L649" s="18"/>
      <c r="M649" s="58" t="str">
        <f>IFERROR(__xludf.DUMMYFUNCTION("""COMPUTED_VALUE"""),"")</f>
        <v/>
      </c>
      <c r="N649" s="58" t="str">
        <f>IFERROR(__xludf.DUMMYFUNCTION("""COMPUTED_VALUE"""),"")</f>
        <v/>
      </c>
      <c r="O649" s="58" t="str">
        <f>IFERROR(__xludf.DUMMYFUNCTION("""COMPUTED_VALUE"""),"")</f>
        <v/>
      </c>
    </row>
    <row r="650">
      <c r="A650" s="18"/>
      <c r="B650" s="18"/>
      <c r="C650" s="18"/>
      <c r="D650" s="18"/>
      <c r="E650" s="18"/>
      <c r="F650" s="18"/>
      <c r="G650" s="18"/>
      <c r="H650" s="18"/>
      <c r="I650" s="18"/>
      <c r="J650" s="18"/>
      <c r="K650" s="18"/>
      <c r="L650" s="18"/>
      <c r="M650" s="58" t="str">
        <f>IFERROR(__xludf.DUMMYFUNCTION("""COMPUTED_VALUE"""),"")</f>
        <v/>
      </c>
      <c r="N650" s="58" t="str">
        <f>IFERROR(__xludf.DUMMYFUNCTION("""COMPUTED_VALUE"""),"")</f>
        <v/>
      </c>
      <c r="O650" s="58" t="str">
        <f>IFERROR(__xludf.DUMMYFUNCTION("""COMPUTED_VALUE"""),"")</f>
        <v/>
      </c>
    </row>
    <row r="651">
      <c r="A651" s="18"/>
      <c r="B651" s="18"/>
      <c r="C651" s="18"/>
      <c r="D651" s="18"/>
      <c r="E651" s="18"/>
      <c r="F651" s="18"/>
      <c r="G651" s="18"/>
      <c r="H651" s="18"/>
      <c r="I651" s="18"/>
      <c r="J651" s="18"/>
      <c r="K651" s="18"/>
      <c r="L651" s="18"/>
      <c r="M651" s="58" t="str">
        <f>IFERROR(__xludf.DUMMYFUNCTION("""COMPUTED_VALUE"""),"")</f>
        <v/>
      </c>
      <c r="N651" s="58" t="str">
        <f>IFERROR(__xludf.DUMMYFUNCTION("""COMPUTED_VALUE"""),"")</f>
        <v/>
      </c>
      <c r="O651" s="58" t="str">
        <f>IFERROR(__xludf.DUMMYFUNCTION("""COMPUTED_VALUE"""),"")</f>
        <v/>
      </c>
    </row>
    <row r="652">
      <c r="A652" s="18"/>
      <c r="B652" s="18"/>
      <c r="C652" s="18"/>
      <c r="D652" s="18"/>
      <c r="E652" s="18"/>
      <c r="F652" s="18"/>
      <c r="G652" s="18"/>
      <c r="H652" s="18"/>
      <c r="I652" s="18"/>
      <c r="J652" s="18"/>
      <c r="K652" s="18"/>
      <c r="L652" s="18"/>
      <c r="M652" s="58" t="str">
        <f>IFERROR(__xludf.DUMMYFUNCTION("""COMPUTED_VALUE"""),"")</f>
        <v/>
      </c>
      <c r="N652" s="58" t="str">
        <f>IFERROR(__xludf.DUMMYFUNCTION("""COMPUTED_VALUE"""),"")</f>
        <v/>
      </c>
      <c r="O652" s="58" t="str">
        <f>IFERROR(__xludf.DUMMYFUNCTION("""COMPUTED_VALUE"""),"")</f>
        <v/>
      </c>
    </row>
    <row r="653">
      <c r="A653" s="18"/>
      <c r="B653" s="18"/>
      <c r="C653" s="18"/>
      <c r="D653" s="18"/>
      <c r="E653" s="18"/>
      <c r="F653" s="18"/>
      <c r="G653" s="18"/>
      <c r="H653" s="18"/>
      <c r="I653" s="18"/>
      <c r="J653" s="18"/>
      <c r="K653" s="18"/>
      <c r="L653" s="18"/>
      <c r="M653" s="58" t="str">
        <f>IFERROR(__xludf.DUMMYFUNCTION("""COMPUTED_VALUE"""),"")</f>
        <v/>
      </c>
      <c r="N653" s="58" t="str">
        <f>IFERROR(__xludf.DUMMYFUNCTION("""COMPUTED_VALUE"""),"")</f>
        <v/>
      </c>
      <c r="O653" s="58" t="str">
        <f>IFERROR(__xludf.DUMMYFUNCTION("""COMPUTED_VALUE"""),"")</f>
        <v/>
      </c>
    </row>
    <row r="654">
      <c r="A654" s="18"/>
      <c r="B654" s="18"/>
      <c r="C654" s="18"/>
      <c r="D654" s="18"/>
      <c r="E654" s="18"/>
      <c r="F654" s="18"/>
      <c r="G654" s="18"/>
      <c r="H654" s="18"/>
      <c r="I654" s="18"/>
      <c r="J654" s="18"/>
      <c r="K654" s="18"/>
      <c r="L654" s="18"/>
      <c r="M654" s="58" t="str">
        <f>IFERROR(__xludf.DUMMYFUNCTION("""COMPUTED_VALUE"""),"")</f>
        <v/>
      </c>
      <c r="N654" s="58" t="str">
        <f>IFERROR(__xludf.DUMMYFUNCTION("""COMPUTED_VALUE"""),"")</f>
        <v/>
      </c>
      <c r="O654" s="58" t="str">
        <f>IFERROR(__xludf.DUMMYFUNCTION("""COMPUTED_VALUE"""),"")</f>
        <v/>
      </c>
    </row>
    <row r="655">
      <c r="A655" s="18"/>
      <c r="B655" s="18"/>
      <c r="C655" s="18"/>
      <c r="D655" s="18"/>
      <c r="E655" s="18"/>
      <c r="F655" s="18"/>
      <c r="G655" s="18"/>
      <c r="H655" s="18"/>
      <c r="I655" s="18"/>
      <c r="J655" s="18"/>
      <c r="K655" s="18"/>
      <c r="L655" s="18"/>
      <c r="M655" s="58" t="str">
        <f>IFERROR(__xludf.DUMMYFUNCTION("""COMPUTED_VALUE"""),"")</f>
        <v/>
      </c>
      <c r="N655" s="58" t="str">
        <f>IFERROR(__xludf.DUMMYFUNCTION("""COMPUTED_VALUE"""),"")</f>
        <v/>
      </c>
      <c r="O655" s="58" t="str">
        <f>IFERROR(__xludf.DUMMYFUNCTION("""COMPUTED_VALUE"""),"")</f>
        <v/>
      </c>
    </row>
    <row r="656">
      <c r="A656" s="18"/>
      <c r="B656" s="18"/>
      <c r="C656" s="18"/>
      <c r="D656" s="18"/>
      <c r="E656" s="18"/>
      <c r="F656" s="18"/>
      <c r="G656" s="18"/>
      <c r="H656" s="18"/>
      <c r="I656" s="18"/>
      <c r="J656" s="18"/>
      <c r="K656" s="18"/>
      <c r="L656" s="18"/>
      <c r="M656" s="58" t="str">
        <f>IFERROR(__xludf.DUMMYFUNCTION("""COMPUTED_VALUE"""),"")</f>
        <v/>
      </c>
      <c r="N656" s="58" t="str">
        <f>IFERROR(__xludf.DUMMYFUNCTION("""COMPUTED_VALUE"""),"")</f>
        <v/>
      </c>
      <c r="O656" s="58" t="str">
        <f>IFERROR(__xludf.DUMMYFUNCTION("""COMPUTED_VALUE"""),"")</f>
        <v/>
      </c>
    </row>
    <row r="657">
      <c r="A657" s="18"/>
      <c r="B657" s="18"/>
      <c r="C657" s="18"/>
      <c r="D657" s="18"/>
      <c r="E657" s="18"/>
      <c r="F657" s="18"/>
      <c r="G657" s="18"/>
      <c r="H657" s="18"/>
      <c r="I657" s="18"/>
      <c r="J657" s="18"/>
      <c r="K657" s="18"/>
      <c r="L657" s="18"/>
      <c r="M657" s="58" t="str">
        <f>IFERROR(__xludf.DUMMYFUNCTION("""COMPUTED_VALUE"""),"")</f>
        <v/>
      </c>
      <c r="N657" s="58" t="str">
        <f>IFERROR(__xludf.DUMMYFUNCTION("""COMPUTED_VALUE"""),"")</f>
        <v/>
      </c>
      <c r="O657" s="58" t="str">
        <f>IFERROR(__xludf.DUMMYFUNCTION("""COMPUTED_VALUE"""),"")</f>
        <v/>
      </c>
    </row>
    <row r="658">
      <c r="A658" s="18"/>
      <c r="B658" s="18"/>
      <c r="C658" s="18"/>
      <c r="D658" s="18"/>
      <c r="E658" s="18"/>
      <c r="F658" s="18"/>
      <c r="G658" s="18"/>
      <c r="H658" s="18"/>
      <c r="I658" s="18"/>
      <c r="J658" s="18"/>
      <c r="K658" s="18"/>
      <c r="L658" s="18"/>
      <c r="M658" s="58" t="str">
        <f>IFERROR(__xludf.DUMMYFUNCTION("""COMPUTED_VALUE"""),"")</f>
        <v/>
      </c>
      <c r="N658" s="58" t="str">
        <f>IFERROR(__xludf.DUMMYFUNCTION("""COMPUTED_VALUE"""),"")</f>
        <v/>
      </c>
      <c r="O658" s="58" t="str">
        <f>IFERROR(__xludf.DUMMYFUNCTION("""COMPUTED_VALUE"""),"")</f>
        <v/>
      </c>
    </row>
    <row r="659">
      <c r="A659" s="18"/>
      <c r="B659" s="18"/>
      <c r="C659" s="18"/>
      <c r="D659" s="18"/>
      <c r="E659" s="18"/>
      <c r="F659" s="18"/>
      <c r="G659" s="18"/>
      <c r="H659" s="18"/>
      <c r="I659" s="18"/>
      <c r="J659" s="18"/>
      <c r="K659" s="18"/>
      <c r="L659" s="18"/>
      <c r="M659" s="58" t="str">
        <f>IFERROR(__xludf.DUMMYFUNCTION("""COMPUTED_VALUE"""),"")</f>
        <v/>
      </c>
      <c r="N659" s="58" t="str">
        <f>IFERROR(__xludf.DUMMYFUNCTION("""COMPUTED_VALUE"""),"")</f>
        <v/>
      </c>
      <c r="O659" s="58" t="str">
        <f>IFERROR(__xludf.DUMMYFUNCTION("""COMPUTED_VALUE"""),"")</f>
        <v/>
      </c>
    </row>
    <row r="660">
      <c r="A660" s="18"/>
      <c r="B660" s="18"/>
      <c r="C660" s="18"/>
      <c r="D660" s="18"/>
      <c r="E660" s="18"/>
      <c r="F660" s="18"/>
      <c r="G660" s="18"/>
      <c r="H660" s="18"/>
      <c r="I660" s="18"/>
      <c r="J660" s="18"/>
      <c r="K660" s="18"/>
      <c r="L660" s="18"/>
      <c r="M660" s="58" t="str">
        <f>IFERROR(__xludf.DUMMYFUNCTION("""COMPUTED_VALUE"""),"")</f>
        <v/>
      </c>
      <c r="N660" s="58" t="str">
        <f>IFERROR(__xludf.DUMMYFUNCTION("""COMPUTED_VALUE"""),"")</f>
        <v/>
      </c>
      <c r="O660" s="58" t="str">
        <f>IFERROR(__xludf.DUMMYFUNCTION("""COMPUTED_VALUE"""),"")</f>
        <v/>
      </c>
    </row>
    <row r="661">
      <c r="A661" s="18"/>
      <c r="B661" s="18"/>
      <c r="C661" s="18"/>
      <c r="D661" s="18"/>
      <c r="E661" s="18"/>
      <c r="F661" s="18"/>
      <c r="G661" s="18"/>
      <c r="H661" s="18"/>
      <c r="I661" s="18"/>
      <c r="J661" s="18"/>
      <c r="K661" s="18"/>
      <c r="L661" s="18"/>
      <c r="M661" s="58" t="str">
        <f>IFERROR(__xludf.DUMMYFUNCTION("""COMPUTED_VALUE"""),"")</f>
        <v/>
      </c>
      <c r="N661" s="58" t="str">
        <f>IFERROR(__xludf.DUMMYFUNCTION("""COMPUTED_VALUE"""),"")</f>
        <v/>
      </c>
      <c r="O661" s="58" t="str">
        <f>IFERROR(__xludf.DUMMYFUNCTION("""COMPUTED_VALUE"""),"")</f>
        <v/>
      </c>
    </row>
    <row r="662">
      <c r="A662" s="18"/>
      <c r="B662" s="18"/>
      <c r="C662" s="18"/>
      <c r="D662" s="18"/>
      <c r="E662" s="18"/>
      <c r="F662" s="18"/>
      <c r="G662" s="18"/>
      <c r="H662" s="18"/>
      <c r="I662" s="18"/>
      <c r="J662" s="18"/>
      <c r="K662" s="18"/>
      <c r="L662" s="18"/>
      <c r="M662" s="58" t="str">
        <f>IFERROR(__xludf.DUMMYFUNCTION("""COMPUTED_VALUE"""),"")</f>
        <v/>
      </c>
      <c r="N662" s="58" t="str">
        <f>IFERROR(__xludf.DUMMYFUNCTION("""COMPUTED_VALUE"""),"")</f>
        <v/>
      </c>
      <c r="O662" s="58" t="str">
        <f>IFERROR(__xludf.DUMMYFUNCTION("""COMPUTED_VALUE"""),"")</f>
        <v/>
      </c>
    </row>
    <row r="663">
      <c r="A663" s="18"/>
      <c r="B663" s="18"/>
      <c r="C663" s="18"/>
      <c r="D663" s="18"/>
      <c r="E663" s="18"/>
      <c r="F663" s="18"/>
      <c r="G663" s="18"/>
      <c r="H663" s="18"/>
      <c r="I663" s="18"/>
      <c r="J663" s="18"/>
      <c r="K663" s="18"/>
      <c r="L663" s="18"/>
      <c r="M663" s="58" t="str">
        <f>IFERROR(__xludf.DUMMYFUNCTION("""COMPUTED_VALUE"""),"")</f>
        <v/>
      </c>
      <c r="N663" s="58" t="str">
        <f>IFERROR(__xludf.DUMMYFUNCTION("""COMPUTED_VALUE"""),"")</f>
        <v/>
      </c>
      <c r="O663" s="58" t="str">
        <f>IFERROR(__xludf.DUMMYFUNCTION("""COMPUTED_VALUE"""),"")</f>
        <v/>
      </c>
    </row>
    <row r="664">
      <c r="A664" s="18"/>
      <c r="B664" s="18"/>
      <c r="C664" s="18"/>
      <c r="D664" s="18"/>
      <c r="E664" s="18"/>
      <c r="F664" s="18"/>
      <c r="G664" s="18"/>
      <c r="H664" s="18"/>
      <c r="I664" s="18"/>
      <c r="J664" s="18"/>
      <c r="K664" s="18"/>
      <c r="L664" s="18"/>
      <c r="M664" s="58" t="str">
        <f>IFERROR(__xludf.DUMMYFUNCTION("""COMPUTED_VALUE"""),"")</f>
        <v/>
      </c>
      <c r="N664" s="58" t="str">
        <f>IFERROR(__xludf.DUMMYFUNCTION("""COMPUTED_VALUE"""),"")</f>
        <v/>
      </c>
      <c r="O664" s="58" t="str">
        <f>IFERROR(__xludf.DUMMYFUNCTION("""COMPUTED_VALUE"""),"")</f>
        <v/>
      </c>
    </row>
    <row r="665">
      <c r="A665" s="18"/>
      <c r="B665" s="18"/>
      <c r="C665" s="18"/>
      <c r="D665" s="18"/>
      <c r="E665" s="18"/>
      <c r="F665" s="18"/>
      <c r="G665" s="18"/>
      <c r="H665" s="18"/>
      <c r="I665" s="18"/>
      <c r="J665" s="18"/>
      <c r="K665" s="18"/>
      <c r="L665" s="18"/>
      <c r="M665" s="58" t="str">
        <f>IFERROR(__xludf.DUMMYFUNCTION("""COMPUTED_VALUE"""),"")</f>
        <v/>
      </c>
      <c r="N665" s="58" t="str">
        <f>IFERROR(__xludf.DUMMYFUNCTION("""COMPUTED_VALUE"""),"")</f>
        <v/>
      </c>
      <c r="O665" s="58" t="str">
        <f>IFERROR(__xludf.DUMMYFUNCTION("""COMPUTED_VALUE"""),"")</f>
        <v/>
      </c>
    </row>
    <row r="666">
      <c r="A666" s="18"/>
      <c r="B666" s="18"/>
      <c r="C666" s="18"/>
      <c r="D666" s="18"/>
      <c r="E666" s="18"/>
      <c r="F666" s="18"/>
      <c r="G666" s="18"/>
      <c r="H666" s="18"/>
      <c r="I666" s="18"/>
      <c r="J666" s="18"/>
      <c r="K666" s="18"/>
      <c r="L666" s="18"/>
      <c r="M666" s="58" t="str">
        <f>IFERROR(__xludf.DUMMYFUNCTION("""COMPUTED_VALUE"""),"")</f>
        <v/>
      </c>
      <c r="N666" s="58" t="str">
        <f>IFERROR(__xludf.DUMMYFUNCTION("""COMPUTED_VALUE"""),"")</f>
        <v/>
      </c>
      <c r="O666" s="58" t="str">
        <f>IFERROR(__xludf.DUMMYFUNCTION("""COMPUTED_VALUE"""),"")</f>
        <v/>
      </c>
    </row>
    <row r="667">
      <c r="A667" s="18"/>
      <c r="B667" s="18"/>
      <c r="C667" s="18"/>
      <c r="D667" s="18"/>
      <c r="E667" s="18"/>
      <c r="F667" s="18"/>
      <c r="G667" s="18"/>
      <c r="H667" s="18"/>
      <c r="I667" s="18"/>
      <c r="J667" s="18"/>
      <c r="K667" s="18"/>
      <c r="L667" s="18"/>
      <c r="M667" s="58" t="str">
        <f>IFERROR(__xludf.DUMMYFUNCTION("""COMPUTED_VALUE"""),"")</f>
        <v/>
      </c>
      <c r="N667" s="58" t="str">
        <f>IFERROR(__xludf.DUMMYFUNCTION("""COMPUTED_VALUE"""),"")</f>
        <v/>
      </c>
      <c r="O667" s="58" t="str">
        <f>IFERROR(__xludf.DUMMYFUNCTION("""COMPUTED_VALUE"""),"")</f>
        <v/>
      </c>
    </row>
    <row r="668">
      <c r="A668" s="18"/>
      <c r="B668" s="18"/>
      <c r="C668" s="18"/>
      <c r="D668" s="18"/>
      <c r="E668" s="18"/>
      <c r="F668" s="18"/>
      <c r="G668" s="18"/>
      <c r="H668" s="18"/>
      <c r="I668" s="18"/>
      <c r="J668" s="18"/>
      <c r="K668" s="18"/>
      <c r="L668" s="18"/>
      <c r="M668" s="58" t="str">
        <f>IFERROR(__xludf.DUMMYFUNCTION("""COMPUTED_VALUE"""),"")</f>
        <v/>
      </c>
      <c r="N668" s="58" t="str">
        <f>IFERROR(__xludf.DUMMYFUNCTION("""COMPUTED_VALUE"""),"")</f>
        <v/>
      </c>
      <c r="O668" s="58" t="str">
        <f>IFERROR(__xludf.DUMMYFUNCTION("""COMPUTED_VALUE"""),"")</f>
        <v/>
      </c>
    </row>
    <row r="669">
      <c r="A669" s="18"/>
      <c r="B669" s="18"/>
      <c r="C669" s="18"/>
      <c r="D669" s="18"/>
      <c r="E669" s="18"/>
      <c r="F669" s="18"/>
      <c r="G669" s="18"/>
      <c r="H669" s="18"/>
      <c r="I669" s="18"/>
      <c r="J669" s="18"/>
      <c r="K669" s="18"/>
      <c r="L669" s="18"/>
      <c r="M669" s="58" t="str">
        <f>IFERROR(__xludf.DUMMYFUNCTION("""COMPUTED_VALUE"""),"")</f>
        <v/>
      </c>
      <c r="N669" s="58" t="str">
        <f>IFERROR(__xludf.DUMMYFUNCTION("""COMPUTED_VALUE"""),"")</f>
        <v/>
      </c>
      <c r="O669" s="58" t="str">
        <f>IFERROR(__xludf.DUMMYFUNCTION("""COMPUTED_VALUE"""),"")</f>
        <v/>
      </c>
    </row>
    <row r="670">
      <c r="A670" s="18"/>
      <c r="B670" s="18"/>
      <c r="C670" s="18"/>
      <c r="D670" s="18"/>
      <c r="E670" s="18"/>
      <c r="F670" s="18"/>
      <c r="G670" s="18"/>
      <c r="H670" s="18"/>
      <c r="I670" s="18"/>
      <c r="J670" s="18"/>
      <c r="K670" s="18"/>
      <c r="L670" s="18"/>
      <c r="M670" s="58" t="str">
        <f>IFERROR(__xludf.DUMMYFUNCTION("""COMPUTED_VALUE"""),"")</f>
        <v/>
      </c>
      <c r="N670" s="58" t="str">
        <f>IFERROR(__xludf.DUMMYFUNCTION("""COMPUTED_VALUE"""),"")</f>
        <v/>
      </c>
      <c r="O670" s="58" t="str">
        <f>IFERROR(__xludf.DUMMYFUNCTION("""COMPUTED_VALUE"""),"")</f>
        <v/>
      </c>
    </row>
    <row r="671">
      <c r="A671" s="18"/>
      <c r="B671" s="18"/>
      <c r="C671" s="18"/>
      <c r="D671" s="18"/>
      <c r="E671" s="18"/>
      <c r="F671" s="18"/>
      <c r="G671" s="18"/>
      <c r="H671" s="18"/>
      <c r="I671" s="18"/>
      <c r="J671" s="18"/>
      <c r="K671" s="18"/>
      <c r="L671" s="18"/>
      <c r="M671" s="58" t="str">
        <f>IFERROR(__xludf.DUMMYFUNCTION("""COMPUTED_VALUE"""),"")</f>
        <v/>
      </c>
      <c r="N671" s="58" t="str">
        <f>IFERROR(__xludf.DUMMYFUNCTION("""COMPUTED_VALUE"""),"")</f>
        <v/>
      </c>
      <c r="O671" s="58" t="str">
        <f>IFERROR(__xludf.DUMMYFUNCTION("""COMPUTED_VALUE"""),"")</f>
        <v/>
      </c>
    </row>
    <row r="672">
      <c r="A672" s="18"/>
      <c r="B672" s="18"/>
      <c r="C672" s="18"/>
      <c r="D672" s="18"/>
      <c r="E672" s="18"/>
      <c r="F672" s="18"/>
      <c r="G672" s="18"/>
      <c r="H672" s="18"/>
      <c r="I672" s="18"/>
      <c r="J672" s="18"/>
      <c r="K672" s="18"/>
      <c r="L672" s="18"/>
      <c r="M672" s="58" t="str">
        <f>IFERROR(__xludf.DUMMYFUNCTION("""COMPUTED_VALUE"""),"")</f>
        <v/>
      </c>
      <c r="N672" s="58" t="str">
        <f>IFERROR(__xludf.DUMMYFUNCTION("""COMPUTED_VALUE"""),"")</f>
        <v/>
      </c>
      <c r="O672" s="58" t="str">
        <f>IFERROR(__xludf.DUMMYFUNCTION("""COMPUTED_VALUE"""),"")</f>
        <v/>
      </c>
    </row>
    <row r="673">
      <c r="A673" s="18"/>
      <c r="B673" s="18"/>
      <c r="C673" s="18"/>
      <c r="D673" s="18"/>
      <c r="E673" s="18"/>
      <c r="F673" s="18"/>
      <c r="G673" s="18"/>
      <c r="H673" s="18"/>
      <c r="I673" s="18"/>
      <c r="J673" s="18"/>
      <c r="K673" s="18"/>
      <c r="L673" s="18"/>
      <c r="M673" s="58" t="str">
        <f>IFERROR(__xludf.DUMMYFUNCTION("""COMPUTED_VALUE"""),"")</f>
        <v/>
      </c>
      <c r="N673" s="58" t="str">
        <f>IFERROR(__xludf.DUMMYFUNCTION("""COMPUTED_VALUE"""),"")</f>
        <v/>
      </c>
      <c r="O673" s="58" t="str">
        <f>IFERROR(__xludf.DUMMYFUNCTION("""COMPUTED_VALUE"""),"")</f>
        <v/>
      </c>
    </row>
    <row r="674">
      <c r="A674" s="18"/>
      <c r="B674" s="18"/>
      <c r="C674" s="18"/>
      <c r="D674" s="18"/>
      <c r="E674" s="18"/>
      <c r="F674" s="18"/>
      <c r="G674" s="18"/>
      <c r="H674" s="18"/>
      <c r="I674" s="18"/>
      <c r="J674" s="18"/>
      <c r="K674" s="18"/>
      <c r="L674" s="18"/>
      <c r="M674" s="58" t="str">
        <f>IFERROR(__xludf.DUMMYFUNCTION("""COMPUTED_VALUE"""),"")</f>
        <v/>
      </c>
      <c r="N674" s="58" t="str">
        <f>IFERROR(__xludf.DUMMYFUNCTION("""COMPUTED_VALUE"""),"")</f>
        <v/>
      </c>
      <c r="O674" s="58" t="str">
        <f>IFERROR(__xludf.DUMMYFUNCTION("""COMPUTED_VALUE"""),"")</f>
        <v/>
      </c>
    </row>
    <row r="675">
      <c r="A675" s="18"/>
      <c r="B675" s="18"/>
      <c r="C675" s="18"/>
      <c r="D675" s="18"/>
      <c r="E675" s="18"/>
      <c r="F675" s="18"/>
      <c r="G675" s="18"/>
      <c r="H675" s="18"/>
      <c r="I675" s="18"/>
      <c r="J675" s="18"/>
      <c r="K675" s="18"/>
      <c r="L675" s="18"/>
      <c r="M675" s="58" t="str">
        <f>IFERROR(__xludf.DUMMYFUNCTION("""COMPUTED_VALUE"""),"")</f>
        <v/>
      </c>
      <c r="N675" s="58" t="str">
        <f>IFERROR(__xludf.DUMMYFUNCTION("""COMPUTED_VALUE"""),"")</f>
        <v/>
      </c>
      <c r="O675" s="58" t="str">
        <f>IFERROR(__xludf.DUMMYFUNCTION("""COMPUTED_VALUE"""),"")</f>
        <v/>
      </c>
    </row>
    <row r="676">
      <c r="A676" s="18"/>
      <c r="B676" s="18"/>
      <c r="C676" s="18"/>
      <c r="D676" s="18"/>
      <c r="E676" s="18"/>
      <c r="F676" s="18"/>
      <c r="G676" s="18"/>
      <c r="H676" s="18"/>
      <c r="I676" s="18"/>
      <c r="J676" s="18"/>
      <c r="K676" s="18"/>
      <c r="L676" s="18"/>
      <c r="M676" s="58" t="str">
        <f>IFERROR(__xludf.DUMMYFUNCTION("""COMPUTED_VALUE"""),"")</f>
        <v/>
      </c>
      <c r="N676" s="58" t="str">
        <f>IFERROR(__xludf.DUMMYFUNCTION("""COMPUTED_VALUE"""),"")</f>
        <v/>
      </c>
      <c r="O676" s="58" t="str">
        <f>IFERROR(__xludf.DUMMYFUNCTION("""COMPUTED_VALUE"""),"")</f>
        <v/>
      </c>
    </row>
    <row r="677">
      <c r="A677" s="18"/>
      <c r="B677" s="18"/>
      <c r="C677" s="18"/>
      <c r="D677" s="18"/>
      <c r="E677" s="18"/>
      <c r="F677" s="18"/>
      <c r="G677" s="18"/>
      <c r="H677" s="18"/>
      <c r="I677" s="18"/>
      <c r="J677" s="18"/>
      <c r="K677" s="18"/>
      <c r="L677" s="18"/>
      <c r="M677" s="58" t="str">
        <f>IFERROR(__xludf.DUMMYFUNCTION("""COMPUTED_VALUE"""),"")</f>
        <v/>
      </c>
      <c r="N677" s="58" t="str">
        <f>IFERROR(__xludf.DUMMYFUNCTION("""COMPUTED_VALUE"""),"")</f>
        <v/>
      </c>
      <c r="O677" s="58" t="str">
        <f>IFERROR(__xludf.DUMMYFUNCTION("""COMPUTED_VALUE"""),"")</f>
        <v/>
      </c>
    </row>
    <row r="678">
      <c r="A678" s="18"/>
      <c r="B678" s="18"/>
      <c r="C678" s="18"/>
      <c r="D678" s="18"/>
      <c r="E678" s="18"/>
      <c r="F678" s="18"/>
      <c r="G678" s="18"/>
      <c r="H678" s="18"/>
      <c r="I678" s="18"/>
      <c r="J678" s="18"/>
      <c r="K678" s="18"/>
      <c r="L678" s="18"/>
      <c r="M678" s="58" t="str">
        <f>IFERROR(__xludf.DUMMYFUNCTION("""COMPUTED_VALUE"""),"")</f>
        <v/>
      </c>
      <c r="N678" s="58" t="str">
        <f>IFERROR(__xludf.DUMMYFUNCTION("""COMPUTED_VALUE"""),"")</f>
        <v/>
      </c>
      <c r="O678" s="58" t="str">
        <f>IFERROR(__xludf.DUMMYFUNCTION("""COMPUTED_VALUE"""),"")</f>
        <v/>
      </c>
    </row>
    <row r="679">
      <c r="A679" s="18"/>
      <c r="B679" s="18"/>
      <c r="C679" s="18"/>
      <c r="D679" s="18"/>
      <c r="E679" s="18"/>
      <c r="F679" s="18"/>
      <c r="G679" s="18"/>
      <c r="H679" s="18"/>
      <c r="I679" s="18"/>
      <c r="J679" s="18"/>
      <c r="K679" s="18"/>
      <c r="L679" s="18"/>
      <c r="M679" s="58" t="str">
        <f>IFERROR(__xludf.DUMMYFUNCTION("""COMPUTED_VALUE"""),"")</f>
        <v/>
      </c>
      <c r="N679" s="58" t="str">
        <f>IFERROR(__xludf.DUMMYFUNCTION("""COMPUTED_VALUE"""),"")</f>
        <v/>
      </c>
      <c r="O679" s="58" t="str">
        <f>IFERROR(__xludf.DUMMYFUNCTION("""COMPUTED_VALUE"""),"")</f>
        <v/>
      </c>
    </row>
    <row r="680">
      <c r="A680" s="18"/>
      <c r="B680" s="18"/>
      <c r="C680" s="18"/>
      <c r="D680" s="18"/>
      <c r="E680" s="18"/>
      <c r="F680" s="18"/>
      <c r="G680" s="18"/>
      <c r="H680" s="18"/>
      <c r="I680" s="18"/>
      <c r="J680" s="18"/>
      <c r="K680" s="18"/>
      <c r="L680" s="18"/>
      <c r="M680" s="58" t="str">
        <f>IFERROR(__xludf.DUMMYFUNCTION("""COMPUTED_VALUE"""),"")</f>
        <v/>
      </c>
      <c r="N680" s="58" t="str">
        <f>IFERROR(__xludf.DUMMYFUNCTION("""COMPUTED_VALUE"""),"")</f>
        <v/>
      </c>
      <c r="O680" s="58" t="str">
        <f>IFERROR(__xludf.DUMMYFUNCTION("""COMPUTED_VALUE"""),"")</f>
        <v/>
      </c>
    </row>
    <row r="681">
      <c r="A681" s="18"/>
      <c r="B681" s="18"/>
      <c r="C681" s="18"/>
      <c r="D681" s="18"/>
      <c r="E681" s="18"/>
      <c r="F681" s="18"/>
      <c r="G681" s="18"/>
      <c r="H681" s="18"/>
      <c r="I681" s="18"/>
      <c r="J681" s="18"/>
      <c r="K681" s="18"/>
      <c r="L681" s="18"/>
      <c r="M681" s="58" t="str">
        <f>IFERROR(__xludf.DUMMYFUNCTION("""COMPUTED_VALUE"""),"")</f>
        <v/>
      </c>
      <c r="N681" s="58" t="str">
        <f>IFERROR(__xludf.DUMMYFUNCTION("""COMPUTED_VALUE"""),"")</f>
        <v/>
      </c>
      <c r="O681" s="58" t="str">
        <f>IFERROR(__xludf.DUMMYFUNCTION("""COMPUTED_VALUE"""),"")</f>
        <v/>
      </c>
    </row>
    <row r="682">
      <c r="A682" s="18"/>
      <c r="B682" s="18"/>
      <c r="C682" s="18"/>
      <c r="D682" s="18"/>
      <c r="E682" s="18"/>
      <c r="F682" s="18"/>
      <c r="G682" s="18"/>
      <c r="H682" s="18"/>
      <c r="I682" s="18"/>
      <c r="J682" s="18"/>
      <c r="K682" s="18"/>
      <c r="L682" s="18"/>
      <c r="M682" s="58" t="str">
        <f>IFERROR(__xludf.DUMMYFUNCTION("""COMPUTED_VALUE"""),"")</f>
        <v/>
      </c>
      <c r="N682" s="58" t="str">
        <f>IFERROR(__xludf.DUMMYFUNCTION("""COMPUTED_VALUE"""),"")</f>
        <v/>
      </c>
      <c r="O682" s="58" t="str">
        <f>IFERROR(__xludf.DUMMYFUNCTION("""COMPUTED_VALUE"""),"")</f>
        <v/>
      </c>
    </row>
    <row r="683">
      <c r="A683" s="18"/>
      <c r="B683" s="18"/>
      <c r="C683" s="18"/>
      <c r="D683" s="18"/>
      <c r="E683" s="18"/>
      <c r="F683" s="18"/>
      <c r="G683" s="18"/>
      <c r="H683" s="18"/>
      <c r="I683" s="18"/>
      <c r="J683" s="18"/>
      <c r="K683" s="18"/>
      <c r="L683" s="18"/>
      <c r="M683" s="58" t="str">
        <f>IFERROR(__xludf.DUMMYFUNCTION("""COMPUTED_VALUE"""),"")</f>
        <v/>
      </c>
      <c r="N683" s="58" t="str">
        <f>IFERROR(__xludf.DUMMYFUNCTION("""COMPUTED_VALUE"""),"")</f>
        <v/>
      </c>
      <c r="O683" s="58" t="str">
        <f>IFERROR(__xludf.DUMMYFUNCTION("""COMPUTED_VALUE"""),"")</f>
        <v/>
      </c>
    </row>
    <row r="684">
      <c r="A684" s="18"/>
      <c r="B684" s="18"/>
      <c r="C684" s="18"/>
      <c r="D684" s="18"/>
      <c r="E684" s="18"/>
      <c r="F684" s="18"/>
      <c r="G684" s="18"/>
      <c r="H684" s="18"/>
      <c r="I684" s="18"/>
      <c r="J684" s="18"/>
      <c r="K684" s="18"/>
      <c r="L684" s="18"/>
      <c r="M684" s="58" t="str">
        <f>IFERROR(__xludf.DUMMYFUNCTION("""COMPUTED_VALUE"""),"")</f>
        <v/>
      </c>
      <c r="N684" s="58" t="str">
        <f>IFERROR(__xludf.DUMMYFUNCTION("""COMPUTED_VALUE"""),"")</f>
        <v/>
      </c>
      <c r="O684" s="58" t="str">
        <f>IFERROR(__xludf.DUMMYFUNCTION("""COMPUTED_VALUE"""),"")</f>
        <v/>
      </c>
    </row>
    <row r="685">
      <c r="A685" s="18"/>
      <c r="B685" s="18"/>
      <c r="C685" s="18"/>
      <c r="D685" s="18"/>
      <c r="E685" s="18"/>
      <c r="F685" s="18"/>
      <c r="G685" s="18"/>
      <c r="H685" s="18"/>
      <c r="I685" s="18"/>
      <c r="J685" s="18"/>
      <c r="K685" s="18"/>
      <c r="L685" s="18"/>
      <c r="M685" s="58" t="str">
        <f>IFERROR(__xludf.DUMMYFUNCTION("""COMPUTED_VALUE"""),"")</f>
        <v/>
      </c>
      <c r="N685" s="58" t="str">
        <f>IFERROR(__xludf.DUMMYFUNCTION("""COMPUTED_VALUE"""),"")</f>
        <v/>
      </c>
      <c r="O685" s="58" t="str">
        <f>IFERROR(__xludf.DUMMYFUNCTION("""COMPUTED_VALUE"""),"")</f>
        <v/>
      </c>
    </row>
    <row r="686">
      <c r="A686" s="18"/>
      <c r="B686" s="18"/>
      <c r="C686" s="18"/>
      <c r="D686" s="18"/>
      <c r="E686" s="18"/>
      <c r="F686" s="18"/>
      <c r="G686" s="18"/>
      <c r="H686" s="18"/>
      <c r="I686" s="18"/>
      <c r="J686" s="18"/>
      <c r="K686" s="18"/>
      <c r="L686" s="18"/>
      <c r="M686" s="58" t="str">
        <f>IFERROR(__xludf.DUMMYFUNCTION("""COMPUTED_VALUE"""),"")</f>
        <v/>
      </c>
      <c r="N686" s="58" t="str">
        <f>IFERROR(__xludf.DUMMYFUNCTION("""COMPUTED_VALUE"""),"")</f>
        <v/>
      </c>
      <c r="O686" s="58" t="str">
        <f>IFERROR(__xludf.DUMMYFUNCTION("""COMPUTED_VALUE"""),"")</f>
        <v/>
      </c>
    </row>
    <row r="687">
      <c r="A687" s="18"/>
      <c r="B687" s="18"/>
      <c r="C687" s="18"/>
      <c r="D687" s="18"/>
      <c r="E687" s="18"/>
      <c r="F687" s="18"/>
      <c r="G687" s="18"/>
      <c r="H687" s="18"/>
      <c r="I687" s="18"/>
      <c r="J687" s="18"/>
      <c r="K687" s="18"/>
      <c r="L687" s="18"/>
      <c r="M687" s="58" t="str">
        <f>IFERROR(__xludf.DUMMYFUNCTION("""COMPUTED_VALUE"""),"")</f>
        <v/>
      </c>
      <c r="N687" s="58" t="str">
        <f>IFERROR(__xludf.DUMMYFUNCTION("""COMPUTED_VALUE"""),"")</f>
        <v/>
      </c>
      <c r="O687" s="58" t="str">
        <f>IFERROR(__xludf.DUMMYFUNCTION("""COMPUTED_VALUE"""),"")</f>
        <v/>
      </c>
    </row>
    <row r="688">
      <c r="A688" s="18"/>
      <c r="B688" s="18"/>
      <c r="C688" s="18"/>
      <c r="D688" s="18"/>
      <c r="E688" s="18"/>
      <c r="F688" s="18"/>
      <c r="G688" s="18"/>
      <c r="H688" s="18"/>
      <c r="I688" s="18"/>
      <c r="J688" s="18"/>
      <c r="K688" s="18"/>
      <c r="L688" s="18"/>
      <c r="M688" s="58" t="str">
        <f>IFERROR(__xludf.DUMMYFUNCTION("""COMPUTED_VALUE"""),"")</f>
        <v/>
      </c>
      <c r="N688" s="58" t="str">
        <f>IFERROR(__xludf.DUMMYFUNCTION("""COMPUTED_VALUE"""),"")</f>
        <v/>
      </c>
      <c r="O688" s="58" t="str">
        <f>IFERROR(__xludf.DUMMYFUNCTION("""COMPUTED_VALUE"""),"")</f>
        <v/>
      </c>
    </row>
    <row r="689">
      <c r="A689" s="18"/>
      <c r="B689" s="18"/>
      <c r="C689" s="18"/>
      <c r="D689" s="18"/>
      <c r="E689" s="18"/>
      <c r="F689" s="18"/>
      <c r="G689" s="18"/>
      <c r="H689" s="18"/>
      <c r="I689" s="18"/>
      <c r="J689" s="18"/>
      <c r="K689" s="18"/>
      <c r="L689" s="18"/>
      <c r="M689" s="58" t="str">
        <f>IFERROR(__xludf.DUMMYFUNCTION("""COMPUTED_VALUE"""),"")</f>
        <v/>
      </c>
      <c r="N689" s="58" t="str">
        <f>IFERROR(__xludf.DUMMYFUNCTION("""COMPUTED_VALUE"""),"")</f>
        <v/>
      </c>
      <c r="O689" s="58" t="str">
        <f>IFERROR(__xludf.DUMMYFUNCTION("""COMPUTED_VALUE"""),"")</f>
        <v/>
      </c>
    </row>
    <row r="690">
      <c r="A690" s="18"/>
      <c r="B690" s="18"/>
      <c r="C690" s="18"/>
      <c r="D690" s="18"/>
      <c r="E690" s="18"/>
      <c r="F690" s="18"/>
      <c r="G690" s="18"/>
      <c r="H690" s="18"/>
      <c r="I690" s="18"/>
      <c r="J690" s="18"/>
      <c r="K690" s="18"/>
      <c r="L690" s="18"/>
      <c r="M690" s="58" t="str">
        <f>IFERROR(__xludf.DUMMYFUNCTION("""COMPUTED_VALUE"""),"")</f>
        <v/>
      </c>
      <c r="N690" s="58" t="str">
        <f>IFERROR(__xludf.DUMMYFUNCTION("""COMPUTED_VALUE"""),"")</f>
        <v/>
      </c>
      <c r="O690" s="58" t="str">
        <f>IFERROR(__xludf.DUMMYFUNCTION("""COMPUTED_VALUE"""),"")</f>
        <v/>
      </c>
    </row>
    <row r="691">
      <c r="A691" s="18"/>
      <c r="B691" s="18"/>
      <c r="C691" s="18"/>
      <c r="D691" s="18"/>
      <c r="E691" s="18"/>
      <c r="F691" s="18"/>
      <c r="G691" s="18"/>
      <c r="H691" s="18"/>
      <c r="I691" s="18"/>
      <c r="J691" s="18"/>
      <c r="K691" s="18"/>
      <c r="L691" s="18"/>
      <c r="M691" s="58" t="str">
        <f>IFERROR(__xludf.DUMMYFUNCTION("""COMPUTED_VALUE"""),"")</f>
        <v/>
      </c>
      <c r="N691" s="58" t="str">
        <f>IFERROR(__xludf.DUMMYFUNCTION("""COMPUTED_VALUE"""),"")</f>
        <v/>
      </c>
      <c r="O691" s="58" t="str">
        <f>IFERROR(__xludf.DUMMYFUNCTION("""COMPUTED_VALUE"""),"")</f>
        <v/>
      </c>
    </row>
    <row r="692">
      <c r="A692" s="18"/>
      <c r="B692" s="18"/>
      <c r="C692" s="18"/>
      <c r="D692" s="18"/>
      <c r="E692" s="18"/>
      <c r="F692" s="18"/>
      <c r="G692" s="18"/>
      <c r="H692" s="18"/>
      <c r="I692" s="18"/>
      <c r="J692" s="18"/>
      <c r="K692" s="18"/>
      <c r="L692" s="18"/>
      <c r="M692" s="58" t="str">
        <f>IFERROR(__xludf.DUMMYFUNCTION("""COMPUTED_VALUE"""),"")</f>
        <v/>
      </c>
      <c r="N692" s="58" t="str">
        <f>IFERROR(__xludf.DUMMYFUNCTION("""COMPUTED_VALUE"""),"")</f>
        <v/>
      </c>
      <c r="O692" s="58" t="str">
        <f>IFERROR(__xludf.DUMMYFUNCTION("""COMPUTED_VALUE"""),"")</f>
        <v/>
      </c>
    </row>
    <row r="693">
      <c r="A693" s="18"/>
      <c r="B693" s="18"/>
      <c r="C693" s="18"/>
      <c r="D693" s="18"/>
      <c r="E693" s="18"/>
      <c r="F693" s="18"/>
      <c r="G693" s="18"/>
      <c r="H693" s="18"/>
      <c r="I693" s="18"/>
      <c r="J693" s="18"/>
      <c r="K693" s="18"/>
      <c r="L693" s="18"/>
      <c r="M693" s="58" t="str">
        <f>IFERROR(__xludf.DUMMYFUNCTION("""COMPUTED_VALUE"""),"")</f>
        <v/>
      </c>
      <c r="N693" s="58" t="str">
        <f>IFERROR(__xludf.DUMMYFUNCTION("""COMPUTED_VALUE"""),"")</f>
        <v/>
      </c>
      <c r="O693" s="58" t="str">
        <f>IFERROR(__xludf.DUMMYFUNCTION("""COMPUTED_VALUE"""),"")</f>
        <v/>
      </c>
    </row>
    <row r="694">
      <c r="A694" s="18"/>
      <c r="B694" s="18"/>
      <c r="C694" s="18"/>
      <c r="D694" s="18"/>
      <c r="E694" s="18"/>
      <c r="F694" s="18"/>
      <c r="G694" s="18"/>
      <c r="H694" s="18"/>
      <c r="I694" s="18"/>
      <c r="J694" s="18"/>
      <c r="K694" s="18"/>
      <c r="L694" s="18"/>
      <c r="M694" s="58" t="str">
        <f>IFERROR(__xludf.DUMMYFUNCTION("""COMPUTED_VALUE"""),"")</f>
        <v/>
      </c>
      <c r="N694" s="58" t="str">
        <f>IFERROR(__xludf.DUMMYFUNCTION("""COMPUTED_VALUE"""),"")</f>
        <v/>
      </c>
      <c r="O694" s="58" t="str">
        <f>IFERROR(__xludf.DUMMYFUNCTION("""COMPUTED_VALUE"""),"")</f>
        <v/>
      </c>
    </row>
    <row r="695">
      <c r="A695" s="18"/>
      <c r="B695" s="18"/>
      <c r="C695" s="18"/>
      <c r="D695" s="18"/>
      <c r="E695" s="18"/>
      <c r="F695" s="18"/>
      <c r="G695" s="18"/>
      <c r="H695" s="18"/>
      <c r="I695" s="18"/>
      <c r="J695" s="18"/>
      <c r="K695" s="18"/>
      <c r="L695" s="18"/>
      <c r="M695" s="58" t="str">
        <f>IFERROR(__xludf.DUMMYFUNCTION("""COMPUTED_VALUE"""),"")</f>
        <v/>
      </c>
      <c r="N695" s="58" t="str">
        <f>IFERROR(__xludf.DUMMYFUNCTION("""COMPUTED_VALUE"""),"")</f>
        <v/>
      </c>
      <c r="O695" s="58" t="str">
        <f>IFERROR(__xludf.DUMMYFUNCTION("""COMPUTED_VALUE"""),"")</f>
        <v/>
      </c>
    </row>
    <row r="696">
      <c r="A696" s="18"/>
      <c r="B696" s="18"/>
      <c r="C696" s="18"/>
      <c r="D696" s="18"/>
      <c r="E696" s="18"/>
      <c r="F696" s="18"/>
      <c r="G696" s="18"/>
      <c r="H696" s="18"/>
      <c r="I696" s="18"/>
      <c r="J696" s="18"/>
      <c r="K696" s="18"/>
      <c r="L696" s="18"/>
      <c r="M696" s="58" t="str">
        <f>IFERROR(__xludf.DUMMYFUNCTION("""COMPUTED_VALUE"""),"")</f>
        <v/>
      </c>
      <c r="N696" s="58" t="str">
        <f>IFERROR(__xludf.DUMMYFUNCTION("""COMPUTED_VALUE"""),"")</f>
        <v/>
      </c>
      <c r="O696" s="58" t="str">
        <f>IFERROR(__xludf.DUMMYFUNCTION("""COMPUTED_VALUE"""),"")</f>
        <v/>
      </c>
    </row>
    <row r="697">
      <c r="A697" s="18"/>
      <c r="B697" s="18"/>
      <c r="C697" s="18"/>
      <c r="D697" s="18"/>
      <c r="E697" s="18"/>
      <c r="F697" s="18"/>
      <c r="G697" s="18"/>
      <c r="H697" s="18"/>
      <c r="I697" s="18"/>
      <c r="J697" s="18"/>
      <c r="K697" s="18"/>
      <c r="L697" s="18"/>
      <c r="M697" s="58" t="str">
        <f>IFERROR(__xludf.DUMMYFUNCTION("""COMPUTED_VALUE"""),"")</f>
        <v/>
      </c>
      <c r="N697" s="58" t="str">
        <f>IFERROR(__xludf.DUMMYFUNCTION("""COMPUTED_VALUE"""),"")</f>
        <v/>
      </c>
      <c r="O697" s="58" t="str">
        <f>IFERROR(__xludf.DUMMYFUNCTION("""COMPUTED_VALUE"""),"")</f>
        <v/>
      </c>
    </row>
    <row r="698">
      <c r="A698" s="18"/>
      <c r="B698" s="18"/>
      <c r="C698" s="18"/>
      <c r="D698" s="18"/>
      <c r="E698" s="18"/>
      <c r="F698" s="18"/>
      <c r="G698" s="18"/>
      <c r="H698" s="18"/>
      <c r="I698" s="18"/>
      <c r="J698" s="18"/>
      <c r="K698" s="18"/>
      <c r="L698" s="18"/>
      <c r="M698" s="58" t="str">
        <f>IFERROR(__xludf.DUMMYFUNCTION("""COMPUTED_VALUE"""),"")</f>
        <v/>
      </c>
      <c r="N698" s="58" t="str">
        <f>IFERROR(__xludf.DUMMYFUNCTION("""COMPUTED_VALUE"""),"")</f>
        <v/>
      </c>
      <c r="O698" s="58" t="str">
        <f>IFERROR(__xludf.DUMMYFUNCTION("""COMPUTED_VALUE"""),"")</f>
        <v/>
      </c>
    </row>
    <row r="699">
      <c r="A699" s="18"/>
      <c r="B699" s="18"/>
      <c r="C699" s="18"/>
      <c r="D699" s="18"/>
      <c r="E699" s="18"/>
      <c r="F699" s="18"/>
      <c r="G699" s="18"/>
      <c r="H699" s="18"/>
      <c r="I699" s="18"/>
      <c r="J699" s="18"/>
      <c r="K699" s="18"/>
      <c r="L699" s="18"/>
      <c r="M699" s="58" t="str">
        <f>IFERROR(__xludf.DUMMYFUNCTION("""COMPUTED_VALUE"""),"")</f>
        <v/>
      </c>
      <c r="N699" s="58" t="str">
        <f>IFERROR(__xludf.DUMMYFUNCTION("""COMPUTED_VALUE"""),"")</f>
        <v/>
      </c>
      <c r="O699" s="58" t="str">
        <f>IFERROR(__xludf.DUMMYFUNCTION("""COMPUTED_VALUE"""),"")</f>
        <v/>
      </c>
    </row>
    <row r="700">
      <c r="A700" s="18"/>
      <c r="B700" s="18"/>
      <c r="C700" s="18"/>
      <c r="D700" s="18"/>
      <c r="E700" s="18"/>
      <c r="F700" s="18"/>
      <c r="G700" s="18"/>
      <c r="H700" s="18"/>
      <c r="I700" s="18"/>
      <c r="J700" s="18"/>
      <c r="K700" s="18"/>
      <c r="L700" s="18"/>
      <c r="M700" s="58" t="str">
        <f>IFERROR(__xludf.DUMMYFUNCTION("""COMPUTED_VALUE"""),"")</f>
        <v/>
      </c>
      <c r="N700" s="58" t="str">
        <f>IFERROR(__xludf.DUMMYFUNCTION("""COMPUTED_VALUE"""),"")</f>
        <v/>
      </c>
      <c r="O700" s="58" t="str">
        <f>IFERROR(__xludf.DUMMYFUNCTION("""COMPUTED_VALUE"""),"")</f>
        <v/>
      </c>
    </row>
    <row r="701">
      <c r="A701" s="18"/>
      <c r="B701" s="18"/>
      <c r="C701" s="18"/>
      <c r="D701" s="18"/>
      <c r="E701" s="18"/>
      <c r="F701" s="18"/>
      <c r="G701" s="18"/>
      <c r="H701" s="18"/>
      <c r="I701" s="18"/>
      <c r="J701" s="18"/>
      <c r="K701" s="18"/>
      <c r="L701" s="18"/>
      <c r="M701" s="58" t="str">
        <f>IFERROR(__xludf.DUMMYFUNCTION("""COMPUTED_VALUE"""),"")</f>
        <v/>
      </c>
      <c r="N701" s="58" t="str">
        <f>IFERROR(__xludf.DUMMYFUNCTION("""COMPUTED_VALUE"""),"")</f>
        <v/>
      </c>
      <c r="O701" s="58" t="str">
        <f>IFERROR(__xludf.DUMMYFUNCTION("""COMPUTED_VALUE"""),"")</f>
        <v/>
      </c>
    </row>
    <row r="702">
      <c r="A702" s="18"/>
      <c r="B702" s="18"/>
      <c r="C702" s="18"/>
      <c r="D702" s="18"/>
      <c r="E702" s="18"/>
      <c r="F702" s="18"/>
      <c r="G702" s="18"/>
      <c r="H702" s="18"/>
      <c r="I702" s="18"/>
      <c r="J702" s="18"/>
      <c r="K702" s="18"/>
      <c r="L702" s="18"/>
      <c r="M702" s="58" t="str">
        <f>IFERROR(__xludf.DUMMYFUNCTION("""COMPUTED_VALUE"""),"")</f>
        <v/>
      </c>
      <c r="N702" s="58" t="str">
        <f>IFERROR(__xludf.DUMMYFUNCTION("""COMPUTED_VALUE"""),"")</f>
        <v/>
      </c>
      <c r="O702" s="58" t="str">
        <f>IFERROR(__xludf.DUMMYFUNCTION("""COMPUTED_VALUE"""),"")</f>
        <v/>
      </c>
    </row>
    <row r="703">
      <c r="A703" s="18"/>
      <c r="B703" s="18"/>
      <c r="C703" s="18"/>
      <c r="D703" s="18"/>
      <c r="E703" s="18"/>
      <c r="F703" s="18"/>
      <c r="G703" s="18"/>
      <c r="H703" s="18"/>
      <c r="I703" s="18"/>
      <c r="J703" s="18"/>
      <c r="K703" s="18"/>
      <c r="L703" s="18"/>
      <c r="M703" s="58" t="str">
        <f>IFERROR(__xludf.DUMMYFUNCTION("""COMPUTED_VALUE"""),"")</f>
        <v/>
      </c>
      <c r="N703" s="58" t="str">
        <f>IFERROR(__xludf.DUMMYFUNCTION("""COMPUTED_VALUE"""),"")</f>
        <v/>
      </c>
      <c r="O703" s="58" t="str">
        <f>IFERROR(__xludf.DUMMYFUNCTION("""COMPUTED_VALUE"""),"")</f>
        <v/>
      </c>
    </row>
    <row r="704">
      <c r="A704" s="18"/>
      <c r="B704" s="18"/>
      <c r="C704" s="18"/>
      <c r="D704" s="18"/>
      <c r="E704" s="18"/>
      <c r="F704" s="18"/>
      <c r="G704" s="18"/>
      <c r="H704" s="18"/>
      <c r="I704" s="18"/>
      <c r="J704" s="18"/>
      <c r="K704" s="18"/>
      <c r="L704" s="18"/>
      <c r="M704" s="58" t="str">
        <f>IFERROR(__xludf.DUMMYFUNCTION("""COMPUTED_VALUE"""),"")</f>
        <v/>
      </c>
      <c r="N704" s="58" t="str">
        <f>IFERROR(__xludf.DUMMYFUNCTION("""COMPUTED_VALUE"""),"")</f>
        <v/>
      </c>
      <c r="O704" s="58" t="str">
        <f>IFERROR(__xludf.DUMMYFUNCTION("""COMPUTED_VALUE"""),"")</f>
        <v/>
      </c>
    </row>
    <row r="705">
      <c r="A705" s="18"/>
      <c r="B705" s="18"/>
      <c r="C705" s="18"/>
      <c r="D705" s="18"/>
      <c r="E705" s="18"/>
      <c r="F705" s="18"/>
      <c r="G705" s="18"/>
      <c r="H705" s="18"/>
      <c r="I705" s="18"/>
      <c r="J705" s="18"/>
      <c r="K705" s="18"/>
      <c r="L705" s="18"/>
      <c r="M705" s="58" t="str">
        <f>IFERROR(__xludf.DUMMYFUNCTION("""COMPUTED_VALUE"""),"")</f>
        <v/>
      </c>
      <c r="N705" s="58" t="str">
        <f>IFERROR(__xludf.DUMMYFUNCTION("""COMPUTED_VALUE"""),"")</f>
        <v/>
      </c>
      <c r="O705" s="58" t="str">
        <f>IFERROR(__xludf.DUMMYFUNCTION("""COMPUTED_VALUE"""),"")</f>
        <v/>
      </c>
    </row>
    <row r="706">
      <c r="A706" s="18"/>
      <c r="B706" s="18"/>
      <c r="C706" s="18"/>
      <c r="D706" s="18"/>
      <c r="E706" s="18"/>
      <c r="F706" s="18"/>
      <c r="G706" s="18"/>
      <c r="H706" s="18"/>
      <c r="I706" s="18"/>
      <c r="J706" s="18"/>
      <c r="K706" s="18"/>
      <c r="L706" s="18"/>
      <c r="M706" s="58" t="str">
        <f>IFERROR(__xludf.DUMMYFUNCTION("""COMPUTED_VALUE"""),"")</f>
        <v/>
      </c>
      <c r="N706" s="58" t="str">
        <f>IFERROR(__xludf.DUMMYFUNCTION("""COMPUTED_VALUE"""),"")</f>
        <v/>
      </c>
      <c r="O706" s="58" t="str">
        <f>IFERROR(__xludf.DUMMYFUNCTION("""COMPUTED_VALUE"""),"")</f>
        <v/>
      </c>
    </row>
    <row r="707">
      <c r="A707" s="18"/>
      <c r="B707" s="18"/>
      <c r="C707" s="18"/>
      <c r="D707" s="18"/>
      <c r="E707" s="18"/>
      <c r="F707" s="18"/>
      <c r="G707" s="18"/>
      <c r="H707" s="18"/>
      <c r="I707" s="18"/>
      <c r="J707" s="18"/>
      <c r="K707" s="18"/>
      <c r="L707" s="18"/>
      <c r="M707" s="58" t="str">
        <f>IFERROR(__xludf.DUMMYFUNCTION("""COMPUTED_VALUE"""),"")</f>
        <v/>
      </c>
      <c r="N707" s="58" t="str">
        <f>IFERROR(__xludf.DUMMYFUNCTION("""COMPUTED_VALUE"""),"")</f>
        <v/>
      </c>
      <c r="O707" s="58" t="str">
        <f>IFERROR(__xludf.DUMMYFUNCTION("""COMPUTED_VALUE"""),"")</f>
        <v/>
      </c>
    </row>
    <row r="708">
      <c r="A708" s="18"/>
      <c r="B708" s="18"/>
      <c r="C708" s="18"/>
      <c r="D708" s="18"/>
      <c r="E708" s="18"/>
      <c r="F708" s="18"/>
      <c r="G708" s="18"/>
      <c r="H708" s="18"/>
      <c r="I708" s="18"/>
      <c r="J708" s="18"/>
      <c r="K708" s="18"/>
      <c r="L708" s="18"/>
      <c r="M708" s="58" t="str">
        <f>IFERROR(__xludf.DUMMYFUNCTION("""COMPUTED_VALUE"""),"")</f>
        <v/>
      </c>
      <c r="N708" s="58" t="str">
        <f>IFERROR(__xludf.DUMMYFUNCTION("""COMPUTED_VALUE"""),"")</f>
        <v/>
      </c>
      <c r="O708" s="58" t="str">
        <f>IFERROR(__xludf.DUMMYFUNCTION("""COMPUTED_VALUE"""),"")</f>
        <v/>
      </c>
    </row>
    <row r="709">
      <c r="A709" s="18"/>
      <c r="B709" s="18"/>
      <c r="C709" s="18"/>
      <c r="D709" s="18"/>
      <c r="E709" s="18"/>
      <c r="F709" s="18"/>
      <c r="G709" s="18"/>
      <c r="H709" s="18"/>
      <c r="I709" s="18"/>
      <c r="J709" s="18"/>
      <c r="K709" s="18"/>
      <c r="L709" s="18"/>
      <c r="M709" s="58" t="str">
        <f>IFERROR(__xludf.DUMMYFUNCTION("""COMPUTED_VALUE"""),"")</f>
        <v/>
      </c>
      <c r="N709" s="58" t="str">
        <f>IFERROR(__xludf.DUMMYFUNCTION("""COMPUTED_VALUE"""),"")</f>
        <v/>
      </c>
      <c r="O709" s="58" t="str">
        <f>IFERROR(__xludf.DUMMYFUNCTION("""COMPUTED_VALUE"""),"")</f>
        <v/>
      </c>
    </row>
    <row r="710">
      <c r="A710" s="18"/>
      <c r="B710" s="18"/>
      <c r="C710" s="18"/>
      <c r="D710" s="18"/>
      <c r="E710" s="18"/>
      <c r="F710" s="18"/>
      <c r="G710" s="18"/>
      <c r="H710" s="18"/>
      <c r="I710" s="18"/>
      <c r="J710" s="18"/>
      <c r="K710" s="18"/>
      <c r="L710" s="18"/>
      <c r="M710" s="58" t="str">
        <f>IFERROR(__xludf.DUMMYFUNCTION("""COMPUTED_VALUE"""),"")</f>
        <v/>
      </c>
      <c r="N710" s="58" t="str">
        <f>IFERROR(__xludf.DUMMYFUNCTION("""COMPUTED_VALUE"""),"")</f>
        <v/>
      </c>
      <c r="O710" s="58" t="str">
        <f>IFERROR(__xludf.DUMMYFUNCTION("""COMPUTED_VALUE"""),"")</f>
        <v/>
      </c>
    </row>
    <row r="711">
      <c r="A711" s="18"/>
      <c r="B711" s="18"/>
      <c r="C711" s="18"/>
      <c r="D711" s="18"/>
      <c r="E711" s="18"/>
      <c r="F711" s="18"/>
      <c r="G711" s="18"/>
      <c r="H711" s="18"/>
      <c r="I711" s="18"/>
      <c r="J711" s="18"/>
      <c r="K711" s="18"/>
      <c r="L711" s="18"/>
      <c r="M711" s="58" t="str">
        <f>IFERROR(__xludf.DUMMYFUNCTION("""COMPUTED_VALUE"""),"")</f>
        <v/>
      </c>
      <c r="N711" s="58" t="str">
        <f>IFERROR(__xludf.DUMMYFUNCTION("""COMPUTED_VALUE"""),"")</f>
        <v/>
      </c>
      <c r="O711" s="58" t="str">
        <f>IFERROR(__xludf.DUMMYFUNCTION("""COMPUTED_VALUE"""),"")</f>
        <v/>
      </c>
    </row>
    <row r="712">
      <c r="A712" s="18"/>
      <c r="B712" s="18"/>
      <c r="C712" s="18"/>
      <c r="D712" s="18"/>
      <c r="E712" s="18"/>
      <c r="F712" s="18"/>
      <c r="G712" s="18"/>
      <c r="H712" s="18"/>
      <c r="I712" s="18"/>
      <c r="J712" s="18"/>
      <c r="K712" s="18"/>
      <c r="L712" s="18"/>
      <c r="M712" s="58" t="str">
        <f>IFERROR(__xludf.DUMMYFUNCTION("""COMPUTED_VALUE"""),"")</f>
        <v/>
      </c>
      <c r="N712" s="58" t="str">
        <f>IFERROR(__xludf.DUMMYFUNCTION("""COMPUTED_VALUE"""),"")</f>
        <v/>
      </c>
      <c r="O712" s="58" t="str">
        <f>IFERROR(__xludf.DUMMYFUNCTION("""COMPUTED_VALUE"""),"")</f>
        <v/>
      </c>
    </row>
    <row r="713">
      <c r="A713" s="18"/>
      <c r="B713" s="18"/>
      <c r="C713" s="18"/>
      <c r="D713" s="18"/>
      <c r="E713" s="18"/>
      <c r="F713" s="18"/>
      <c r="G713" s="18"/>
      <c r="H713" s="18"/>
      <c r="I713" s="18"/>
      <c r="J713" s="18"/>
      <c r="K713" s="18"/>
      <c r="L713" s="18"/>
      <c r="M713" s="58" t="str">
        <f>IFERROR(__xludf.DUMMYFUNCTION("""COMPUTED_VALUE"""),"")</f>
        <v/>
      </c>
      <c r="N713" s="58" t="str">
        <f>IFERROR(__xludf.DUMMYFUNCTION("""COMPUTED_VALUE"""),"")</f>
        <v/>
      </c>
      <c r="O713" s="58" t="str">
        <f>IFERROR(__xludf.DUMMYFUNCTION("""COMPUTED_VALUE"""),"")</f>
        <v/>
      </c>
    </row>
    <row r="714">
      <c r="A714" s="18"/>
      <c r="B714" s="18"/>
      <c r="C714" s="18"/>
      <c r="D714" s="18"/>
      <c r="E714" s="18"/>
      <c r="F714" s="18"/>
      <c r="G714" s="18"/>
      <c r="H714" s="18"/>
      <c r="I714" s="18"/>
      <c r="J714" s="18"/>
      <c r="K714" s="18"/>
      <c r="L714" s="18"/>
      <c r="M714" s="58" t="str">
        <f>IFERROR(__xludf.DUMMYFUNCTION("""COMPUTED_VALUE"""),"")</f>
        <v/>
      </c>
      <c r="N714" s="58" t="str">
        <f>IFERROR(__xludf.DUMMYFUNCTION("""COMPUTED_VALUE"""),"")</f>
        <v/>
      </c>
      <c r="O714" s="58" t="str">
        <f>IFERROR(__xludf.DUMMYFUNCTION("""COMPUTED_VALUE"""),"")</f>
        <v/>
      </c>
    </row>
    <row r="715">
      <c r="A715" s="18"/>
      <c r="B715" s="18"/>
      <c r="C715" s="18"/>
      <c r="D715" s="18"/>
      <c r="E715" s="18"/>
      <c r="F715" s="18"/>
      <c r="G715" s="18"/>
      <c r="H715" s="18"/>
      <c r="I715" s="18"/>
      <c r="J715" s="18"/>
      <c r="K715" s="18"/>
      <c r="L715" s="18"/>
      <c r="M715" s="58" t="str">
        <f>IFERROR(__xludf.DUMMYFUNCTION("""COMPUTED_VALUE"""),"")</f>
        <v/>
      </c>
      <c r="N715" s="58" t="str">
        <f>IFERROR(__xludf.DUMMYFUNCTION("""COMPUTED_VALUE"""),"")</f>
        <v/>
      </c>
      <c r="O715" s="58" t="str">
        <f>IFERROR(__xludf.DUMMYFUNCTION("""COMPUTED_VALUE"""),"")</f>
        <v/>
      </c>
    </row>
    <row r="716">
      <c r="A716" s="18"/>
      <c r="B716" s="18"/>
      <c r="C716" s="18"/>
      <c r="D716" s="18"/>
      <c r="E716" s="18"/>
      <c r="F716" s="18"/>
      <c r="G716" s="18"/>
      <c r="H716" s="18"/>
      <c r="I716" s="18"/>
      <c r="J716" s="18"/>
      <c r="K716" s="18"/>
      <c r="L716" s="18"/>
      <c r="M716" s="58" t="str">
        <f>IFERROR(__xludf.DUMMYFUNCTION("""COMPUTED_VALUE"""),"")</f>
        <v/>
      </c>
      <c r="N716" s="58" t="str">
        <f>IFERROR(__xludf.DUMMYFUNCTION("""COMPUTED_VALUE"""),"")</f>
        <v/>
      </c>
      <c r="O716" s="58" t="str">
        <f>IFERROR(__xludf.DUMMYFUNCTION("""COMPUTED_VALUE"""),"")</f>
        <v/>
      </c>
    </row>
    <row r="717">
      <c r="A717" s="18"/>
      <c r="B717" s="18"/>
      <c r="C717" s="18"/>
      <c r="D717" s="18"/>
      <c r="E717" s="18"/>
      <c r="F717" s="18"/>
      <c r="G717" s="18"/>
      <c r="H717" s="18"/>
      <c r="I717" s="18"/>
      <c r="J717" s="18"/>
      <c r="K717" s="18"/>
      <c r="L717" s="18"/>
      <c r="M717" s="58" t="str">
        <f>IFERROR(__xludf.DUMMYFUNCTION("""COMPUTED_VALUE"""),"")</f>
        <v/>
      </c>
      <c r="N717" s="58" t="str">
        <f>IFERROR(__xludf.DUMMYFUNCTION("""COMPUTED_VALUE"""),"")</f>
        <v/>
      </c>
      <c r="O717" s="58" t="str">
        <f>IFERROR(__xludf.DUMMYFUNCTION("""COMPUTED_VALUE"""),"")</f>
        <v/>
      </c>
    </row>
    <row r="718">
      <c r="A718" s="18"/>
      <c r="B718" s="18"/>
      <c r="C718" s="18"/>
      <c r="D718" s="18"/>
      <c r="E718" s="18"/>
      <c r="F718" s="18"/>
      <c r="G718" s="18"/>
      <c r="H718" s="18"/>
      <c r="I718" s="18"/>
      <c r="J718" s="18"/>
      <c r="K718" s="18"/>
      <c r="L718" s="18"/>
      <c r="M718" s="58" t="str">
        <f>IFERROR(__xludf.DUMMYFUNCTION("""COMPUTED_VALUE"""),"")</f>
        <v/>
      </c>
      <c r="N718" s="58" t="str">
        <f>IFERROR(__xludf.DUMMYFUNCTION("""COMPUTED_VALUE"""),"")</f>
        <v/>
      </c>
      <c r="O718" s="58" t="str">
        <f>IFERROR(__xludf.DUMMYFUNCTION("""COMPUTED_VALUE"""),"")</f>
        <v/>
      </c>
    </row>
    <row r="719">
      <c r="A719" s="18"/>
      <c r="B719" s="18"/>
      <c r="C719" s="18"/>
      <c r="D719" s="18"/>
      <c r="E719" s="18"/>
      <c r="F719" s="18"/>
      <c r="G719" s="18"/>
      <c r="H719" s="18"/>
      <c r="I719" s="18"/>
      <c r="J719" s="18"/>
      <c r="K719" s="18"/>
      <c r="L719" s="18"/>
      <c r="M719" s="58" t="str">
        <f>IFERROR(__xludf.DUMMYFUNCTION("""COMPUTED_VALUE"""),"")</f>
        <v/>
      </c>
      <c r="N719" s="58" t="str">
        <f>IFERROR(__xludf.DUMMYFUNCTION("""COMPUTED_VALUE"""),"")</f>
        <v/>
      </c>
      <c r="O719" s="58" t="str">
        <f>IFERROR(__xludf.DUMMYFUNCTION("""COMPUTED_VALUE"""),"")</f>
        <v/>
      </c>
    </row>
    <row r="720">
      <c r="A720" s="18"/>
      <c r="B720" s="18"/>
      <c r="C720" s="18"/>
      <c r="D720" s="18"/>
      <c r="E720" s="18"/>
      <c r="F720" s="18"/>
      <c r="G720" s="18"/>
      <c r="H720" s="18"/>
      <c r="I720" s="18"/>
      <c r="J720" s="18"/>
      <c r="K720" s="18"/>
      <c r="L720" s="18"/>
      <c r="M720" s="58" t="str">
        <f>IFERROR(__xludf.DUMMYFUNCTION("""COMPUTED_VALUE"""),"")</f>
        <v/>
      </c>
      <c r="N720" s="58" t="str">
        <f>IFERROR(__xludf.DUMMYFUNCTION("""COMPUTED_VALUE"""),"")</f>
        <v/>
      </c>
      <c r="O720" s="58" t="str">
        <f>IFERROR(__xludf.DUMMYFUNCTION("""COMPUTED_VALUE"""),"")</f>
        <v/>
      </c>
    </row>
    <row r="721">
      <c r="A721" s="18"/>
      <c r="B721" s="18"/>
      <c r="C721" s="18"/>
      <c r="D721" s="18"/>
      <c r="E721" s="18"/>
      <c r="F721" s="18"/>
      <c r="G721" s="18"/>
      <c r="H721" s="18"/>
      <c r="I721" s="18"/>
      <c r="J721" s="18"/>
      <c r="K721" s="18"/>
      <c r="L721" s="18"/>
      <c r="M721" s="58" t="str">
        <f>IFERROR(__xludf.DUMMYFUNCTION("""COMPUTED_VALUE"""),"")</f>
        <v/>
      </c>
      <c r="N721" s="58" t="str">
        <f>IFERROR(__xludf.DUMMYFUNCTION("""COMPUTED_VALUE"""),"")</f>
        <v/>
      </c>
      <c r="O721" s="58" t="str">
        <f>IFERROR(__xludf.DUMMYFUNCTION("""COMPUTED_VALUE"""),"")</f>
        <v/>
      </c>
    </row>
    <row r="722">
      <c r="A722" s="18"/>
      <c r="B722" s="18"/>
      <c r="C722" s="18"/>
      <c r="D722" s="18"/>
      <c r="E722" s="18"/>
      <c r="F722" s="18"/>
      <c r="G722" s="18"/>
      <c r="H722" s="18"/>
      <c r="I722" s="18"/>
      <c r="J722" s="18"/>
      <c r="K722" s="18"/>
      <c r="L722" s="18"/>
      <c r="M722" s="58" t="str">
        <f>IFERROR(__xludf.DUMMYFUNCTION("""COMPUTED_VALUE"""),"")</f>
        <v/>
      </c>
      <c r="N722" s="58" t="str">
        <f>IFERROR(__xludf.DUMMYFUNCTION("""COMPUTED_VALUE"""),"")</f>
        <v/>
      </c>
      <c r="O722" s="58" t="str">
        <f>IFERROR(__xludf.DUMMYFUNCTION("""COMPUTED_VALUE"""),"")</f>
        <v/>
      </c>
    </row>
    <row r="723">
      <c r="A723" s="18"/>
      <c r="B723" s="18"/>
      <c r="C723" s="18"/>
      <c r="D723" s="18"/>
      <c r="E723" s="18"/>
      <c r="F723" s="18"/>
      <c r="G723" s="18"/>
      <c r="H723" s="18"/>
      <c r="I723" s="18"/>
      <c r="J723" s="18"/>
      <c r="K723" s="18"/>
      <c r="L723" s="18"/>
      <c r="M723" s="58" t="str">
        <f>IFERROR(__xludf.DUMMYFUNCTION("""COMPUTED_VALUE"""),"")</f>
        <v/>
      </c>
      <c r="N723" s="58" t="str">
        <f>IFERROR(__xludf.DUMMYFUNCTION("""COMPUTED_VALUE"""),"")</f>
        <v/>
      </c>
      <c r="O723" s="58" t="str">
        <f>IFERROR(__xludf.DUMMYFUNCTION("""COMPUTED_VALUE"""),"")</f>
        <v/>
      </c>
    </row>
    <row r="724">
      <c r="A724" s="18"/>
      <c r="B724" s="18"/>
      <c r="C724" s="18"/>
      <c r="D724" s="18"/>
      <c r="E724" s="18"/>
      <c r="F724" s="18"/>
      <c r="G724" s="18"/>
      <c r="H724" s="18"/>
      <c r="I724" s="18"/>
      <c r="J724" s="18"/>
      <c r="K724" s="18"/>
      <c r="L724" s="18"/>
      <c r="M724" s="58" t="str">
        <f>IFERROR(__xludf.DUMMYFUNCTION("""COMPUTED_VALUE"""),"")</f>
        <v/>
      </c>
      <c r="N724" s="58" t="str">
        <f>IFERROR(__xludf.DUMMYFUNCTION("""COMPUTED_VALUE"""),"")</f>
        <v/>
      </c>
      <c r="O724" s="58" t="str">
        <f>IFERROR(__xludf.DUMMYFUNCTION("""COMPUTED_VALUE"""),"")</f>
        <v/>
      </c>
    </row>
    <row r="725">
      <c r="A725" s="18"/>
      <c r="B725" s="18"/>
      <c r="C725" s="18"/>
      <c r="D725" s="18"/>
      <c r="E725" s="18"/>
      <c r="F725" s="18"/>
      <c r="G725" s="18"/>
      <c r="H725" s="18"/>
      <c r="I725" s="18"/>
      <c r="J725" s="18"/>
      <c r="K725" s="18"/>
      <c r="L725" s="18"/>
      <c r="M725" s="58" t="str">
        <f>IFERROR(__xludf.DUMMYFUNCTION("""COMPUTED_VALUE"""),"")</f>
        <v/>
      </c>
      <c r="N725" s="58" t="str">
        <f>IFERROR(__xludf.DUMMYFUNCTION("""COMPUTED_VALUE"""),"")</f>
        <v/>
      </c>
      <c r="O725" s="58" t="str">
        <f>IFERROR(__xludf.DUMMYFUNCTION("""COMPUTED_VALUE"""),"")</f>
        <v/>
      </c>
    </row>
    <row r="726">
      <c r="A726" s="18"/>
      <c r="B726" s="18"/>
      <c r="C726" s="18"/>
      <c r="D726" s="18"/>
      <c r="E726" s="18"/>
      <c r="F726" s="18"/>
      <c r="G726" s="18"/>
      <c r="H726" s="18"/>
      <c r="I726" s="18"/>
      <c r="J726" s="18"/>
      <c r="K726" s="18"/>
      <c r="L726" s="18"/>
      <c r="M726" s="58" t="str">
        <f>IFERROR(__xludf.DUMMYFUNCTION("""COMPUTED_VALUE"""),"")</f>
        <v/>
      </c>
      <c r="N726" s="58" t="str">
        <f>IFERROR(__xludf.DUMMYFUNCTION("""COMPUTED_VALUE"""),"")</f>
        <v/>
      </c>
      <c r="O726" s="58" t="str">
        <f>IFERROR(__xludf.DUMMYFUNCTION("""COMPUTED_VALUE"""),"")</f>
        <v/>
      </c>
    </row>
    <row r="727">
      <c r="A727" s="18"/>
      <c r="B727" s="18"/>
      <c r="C727" s="18"/>
      <c r="D727" s="18"/>
      <c r="E727" s="18"/>
      <c r="F727" s="18"/>
      <c r="G727" s="18"/>
      <c r="H727" s="18"/>
      <c r="I727" s="18"/>
      <c r="J727" s="18"/>
      <c r="K727" s="18"/>
      <c r="L727" s="18"/>
      <c r="M727" s="58" t="str">
        <f>IFERROR(__xludf.DUMMYFUNCTION("""COMPUTED_VALUE"""),"")</f>
        <v/>
      </c>
      <c r="N727" s="58" t="str">
        <f>IFERROR(__xludf.DUMMYFUNCTION("""COMPUTED_VALUE"""),"")</f>
        <v/>
      </c>
      <c r="O727" s="58" t="str">
        <f>IFERROR(__xludf.DUMMYFUNCTION("""COMPUTED_VALUE"""),"")</f>
        <v/>
      </c>
    </row>
    <row r="728">
      <c r="A728" s="18"/>
      <c r="B728" s="18"/>
      <c r="C728" s="18"/>
      <c r="D728" s="18"/>
      <c r="E728" s="18"/>
      <c r="F728" s="18"/>
      <c r="G728" s="18"/>
      <c r="H728" s="18"/>
      <c r="I728" s="18"/>
      <c r="J728" s="18"/>
      <c r="K728" s="18"/>
      <c r="L728" s="18"/>
      <c r="M728" s="58" t="str">
        <f>IFERROR(__xludf.DUMMYFUNCTION("""COMPUTED_VALUE"""),"")</f>
        <v/>
      </c>
      <c r="N728" s="58" t="str">
        <f>IFERROR(__xludf.DUMMYFUNCTION("""COMPUTED_VALUE"""),"")</f>
        <v/>
      </c>
      <c r="O728" s="58" t="str">
        <f>IFERROR(__xludf.DUMMYFUNCTION("""COMPUTED_VALUE"""),"")</f>
        <v/>
      </c>
    </row>
    <row r="729">
      <c r="A729" s="18"/>
      <c r="B729" s="18"/>
      <c r="C729" s="18"/>
      <c r="D729" s="18"/>
      <c r="E729" s="18"/>
      <c r="F729" s="18"/>
      <c r="G729" s="18"/>
      <c r="H729" s="18"/>
      <c r="I729" s="18"/>
      <c r="J729" s="18"/>
      <c r="K729" s="18"/>
      <c r="L729" s="18"/>
      <c r="M729" s="58" t="str">
        <f>IFERROR(__xludf.DUMMYFUNCTION("""COMPUTED_VALUE"""),"")</f>
        <v/>
      </c>
      <c r="N729" s="58" t="str">
        <f>IFERROR(__xludf.DUMMYFUNCTION("""COMPUTED_VALUE"""),"")</f>
        <v/>
      </c>
      <c r="O729" s="58" t="str">
        <f>IFERROR(__xludf.DUMMYFUNCTION("""COMPUTED_VALUE"""),"")</f>
        <v/>
      </c>
    </row>
    <row r="730">
      <c r="A730" s="18"/>
      <c r="B730" s="18"/>
      <c r="C730" s="18"/>
      <c r="D730" s="18"/>
      <c r="E730" s="18"/>
      <c r="F730" s="18"/>
      <c r="G730" s="18"/>
      <c r="H730" s="18"/>
      <c r="I730" s="18"/>
      <c r="J730" s="18"/>
      <c r="K730" s="18"/>
      <c r="L730" s="18"/>
      <c r="M730" s="58" t="str">
        <f>IFERROR(__xludf.DUMMYFUNCTION("""COMPUTED_VALUE"""),"")</f>
        <v/>
      </c>
      <c r="N730" s="58" t="str">
        <f>IFERROR(__xludf.DUMMYFUNCTION("""COMPUTED_VALUE"""),"")</f>
        <v/>
      </c>
      <c r="O730" s="58" t="str">
        <f>IFERROR(__xludf.DUMMYFUNCTION("""COMPUTED_VALUE"""),"")</f>
        <v/>
      </c>
    </row>
    <row r="731">
      <c r="A731" s="18"/>
      <c r="B731" s="18"/>
      <c r="C731" s="18"/>
      <c r="D731" s="18"/>
      <c r="E731" s="18"/>
      <c r="F731" s="18"/>
      <c r="G731" s="18"/>
      <c r="H731" s="18"/>
      <c r="I731" s="18"/>
      <c r="J731" s="18"/>
      <c r="K731" s="18"/>
      <c r="L731" s="18"/>
      <c r="M731" s="58" t="str">
        <f>IFERROR(__xludf.DUMMYFUNCTION("""COMPUTED_VALUE"""),"")</f>
        <v/>
      </c>
      <c r="N731" s="58" t="str">
        <f>IFERROR(__xludf.DUMMYFUNCTION("""COMPUTED_VALUE"""),"")</f>
        <v/>
      </c>
      <c r="O731" s="58" t="str">
        <f>IFERROR(__xludf.DUMMYFUNCTION("""COMPUTED_VALUE"""),"")</f>
        <v/>
      </c>
    </row>
    <row r="732">
      <c r="A732" s="18"/>
      <c r="B732" s="18"/>
      <c r="C732" s="18"/>
      <c r="D732" s="18"/>
      <c r="E732" s="18"/>
      <c r="F732" s="18"/>
      <c r="G732" s="18"/>
      <c r="H732" s="18"/>
      <c r="I732" s="18"/>
      <c r="J732" s="18"/>
      <c r="K732" s="18"/>
      <c r="L732" s="18"/>
      <c r="M732" s="58" t="str">
        <f>IFERROR(__xludf.DUMMYFUNCTION("""COMPUTED_VALUE"""),"")</f>
        <v/>
      </c>
      <c r="N732" s="58" t="str">
        <f>IFERROR(__xludf.DUMMYFUNCTION("""COMPUTED_VALUE"""),"")</f>
        <v/>
      </c>
      <c r="O732" s="58" t="str">
        <f>IFERROR(__xludf.DUMMYFUNCTION("""COMPUTED_VALUE"""),"")</f>
        <v/>
      </c>
    </row>
    <row r="733">
      <c r="A733" s="18"/>
      <c r="B733" s="18"/>
      <c r="C733" s="18"/>
      <c r="D733" s="18"/>
      <c r="E733" s="18"/>
      <c r="F733" s="18"/>
      <c r="G733" s="18"/>
      <c r="H733" s="18"/>
      <c r="I733" s="18"/>
      <c r="J733" s="18"/>
      <c r="K733" s="18"/>
      <c r="L733" s="18"/>
      <c r="M733" s="58" t="str">
        <f>IFERROR(__xludf.DUMMYFUNCTION("""COMPUTED_VALUE"""),"")</f>
        <v/>
      </c>
      <c r="N733" s="58" t="str">
        <f>IFERROR(__xludf.DUMMYFUNCTION("""COMPUTED_VALUE"""),"")</f>
        <v/>
      </c>
      <c r="O733" s="58" t="str">
        <f>IFERROR(__xludf.DUMMYFUNCTION("""COMPUTED_VALUE"""),"")</f>
        <v/>
      </c>
    </row>
    <row r="734">
      <c r="A734" s="18"/>
      <c r="B734" s="18"/>
      <c r="C734" s="18"/>
      <c r="D734" s="18"/>
      <c r="E734" s="18"/>
      <c r="F734" s="18"/>
      <c r="G734" s="18"/>
      <c r="H734" s="18"/>
      <c r="I734" s="18"/>
      <c r="J734" s="18"/>
      <c r="K734" s="18"/>
      <c r="L734" s="18"/>
      <c r="M734" s="58" t="str">
        <f>IFERROR(__xludf.DUMMYFUNCTION("""COMPUTED_VALUE"""),"")</f>
        <v/>
      </c>
      <c r="N734" s="58" t="str">
        <f>IFERROR(__xludf.DUMMYFUNCTION("""COMPUTED_VALUE"""),"")</f>
        <v/>
      </c>
      <c r="O734" s="58" t="str">
        <f>IFERROR(__xludf.DUMMYFUNCTION("""COMPUTED_VALUE"""),"")</f>
        <v/>
      </c>
    </row>
    <row r="735">
      <c r="A735" s="18"/>
      <c r="B735" s="18"/>
      <c r="C735" s="18"/>
      <c r="D735" s="18"/>
      <c r="E735" s="18"/>
      <c r="F735" s="18"/>
      <c r="G735" s="18"/>
      <c r="H735" s="18"/>
      <c r="I735" s="18"/>
      <c r="J735" s="18"/>
      <c r="K735" s="18"/>
      <c r="L735" s="18"/>
      <c r="M735" s="58" t="str">
        <f>IFERROR(__xludf.DUMMYFUNCTION("""COMPUTED_VALUE"""),"")</f>
        <v/>
      </c>
      <c r="N735" s="58" t="str">
        <f>IFERROR(__xludf.DUMMYFUNCTION("""COMPUTED_VALUE"""),"")</f>
        <v/>
      </c>
      <c r="O735" s="58" t="str">
        <f>IFERROR(__xludf.DUMMYFUNCTION("""COMPUTED_VALUE"""),"")</f>
        <v/>
      </c>
    </row>
    <row r="736">
      <c r="A736" s="18"/>
      <c r="B736" s="18"/>
      <c r="C736" s="18"/>
      <c r="D736" s="18"/>
      <c r="E736" s="18"/>
      <c r="F736" s="18"/>
      <c r="G736" s="18"/>
      <c r="H736" s="18"/>
      <c r="I736" s="18"/>
      <c r="J736" s="18"/>
      <c r="K736" s="18"/>
      <c r="L736" s="18"/>
      <c r="M736" s="58" t="str">
        <f>IFERROR(__xludf.DUMMYFUNCTION("""COMPUTED_VALUE"""),"")</f>
        <v/>
      </c>
      <c r="N736" s="58" t="str">
        <f>IFERROR(__xludf.DUMMYFUNCTION("""COMPUTED_VALUE"""),"")</f>
        <v/>
      </c>
      <c r="O736" s="58" t="str">
        <f>IFERROR(__xludf.DUMMYFUNCTION("""COMPUTED_VALUE"""),"")</f>
        <v/>
      </c>
    </row>
    <row r="737">
      <c r="A737" s="18"/>
      <c r="B737" s="18"/>
      <c r="C737" s="18"/>
      <c r="D737" s="18"/>
      <c r="E737" s="18"/>
      <c r="F737" s="18"/>
      <c r="G737" s="18"/>
      <c r="H737" s="18"/>
      <c r="I737" s="18"/>
      <c r="J737" s="18"/>
      <c r="K737" s="18"/>
      <c r="L737" s="18"/>
      <c r="M737" s="58" t="str">
        <f>IFERROR(__xludf.DUMMYFUNCTION("""COMPUTED_VALUE"""),"")</f>
        <v/>
      </c>
      <c r="N737" s="58" t="str">
        <f>IFERROR(__xludf.DUMMYFUNCTION("""COMPUTED_VALUE"""),"")</f>
        <v/>
      </c>
      <c r="O737" s="58" t="str">
        <f>IFERROR(__xludf.DUMMYFUNCTION("""COMPUTED_VALUE"""),"")</f>
        <v/>
      </c>
    </row>
    <row r="738">
      <c r="A738" s="18"/>
      <c r="B738" s="18"/>
      <c r="C738" s="18"/>
      <c r="D738" s="18"/>
      <c r="E738" s="18"/>
      <c r="F738" s="18"/>
      <c r="G738" s="18"/>
      <c r="H738" s="18"/>
      <c r="I738" s="18"/>
      <c r="J738" s="18"/>
      <c r="K738" s="18"/>
      <c r="L738" s="18"/>
      <c r="M738" s="58" t="str">
        <f>IFERROR(__xludf.DUMMYFUNCTION("""COMPUTED_VALUE"""),"")</f>
        <v/>
      </c>
      <c r="N738" s="58" t="str">
        <f>IFERROR(__xludf.DUMMYFUNCTION("""COMPUTED_VALUE"""),"")</f>
        <v/>
      </c>
      <c r="O738" s="58" t="str">
        <f>IFERROR(__xludf.DUMMYFUNCTION("""COMPUTED_VALUE"""),"")</f>
        <v/>
      </c>
    </row>
    <row r="739">
      <c r="A739" s="18"/>
      <c r="B739" s="18"/>
      <c r="C739" s="18"/>
      <c r="D739" s="18"/>
      <c r="E739" s="18"/>
      <c r="F739" s="18"/>
      <c r="G739" s="18"/>
      <c r="H739" s="18"/>
      <c r="I739" s="18"/>
      <c r="J739" s="18"/>
      <c r="K739" s="18"/>
      <c r="L739" s="18"/>
      <c r="M739" s="58" t="str">
        <f>IFERROR(__xludf.DUMMYFUNCTION("""COMPUTED_VALUE"""),"")</f>
        <v/>
      </c>
      <c r="N739" s="58" t="str">
        <f>IFERROR(__xludf.DUMMYFUNCTION("""COMPUTED_VALUE"""),"")</f>
        <v/>
      </c>
      <c r="O739" s="58" t="str">
        <f>IFERROR(__xludf.DUMMYFUNCTION("""COMPUTED_VALUE"""),"")</f>
        <v/>
      </c>
    </row>
    <row r="740">
      <c r="A740" s="18"/>
      <c r="B740" s="18"/>
      <c r="C740" s="18"/>
      <c r="D740" s="18"/>
      <c r="E740" s="18"/>
      <c r="F740" s="18"/>
      <c r="G740" s="18"/>
      <c r="H740" s="18"/>
      <c r="I740" s="18"/>
      <c r="J740" s="18"/>
      <c r="K740" s="18"/>
      <c r="L740" s="18"/>
      <c r="M740" s="58" t="str">
        <f>IFERROR(__xludf.DUMMYFUNCTION("""COMPUTED_VALUE"""),"")</f>
        <v/>
      </c>
      <c r="N740" s="58" t="str">
        <f>IFERROR(__xludf.DUMMYFUNCTION("""COMPUTED_VALUE"""),"")</f>
        <v/>
      </c>
      <c r="O740" s="58" t="str">
        <f>IFERROR(__xludf.DUMMYFUNCTION("""COMPUTED_VALUE"""),"")</f>
        <v/>
      </c>
    </row>
    <row r="741">
      <c r="A741" s="18"/>
      <c r="B741" s="18"/>
      <c r="C741" s="18"/>
      <c r="D741" s="18"/>
      <c r="E741" s="18"/>
      <c r="F741" s="18"/>
      <c r="G741" s="18"/>
      <c r="H741" s="18"/>
      <c r="I741" s="18"/>
      <c r="J741" s="18"/>
      <c r="K741" s="18"/>
      <c r="L741" s="18"/>
      <c r="M741" s="58" t="str">
        <f>IFERROR(__xludf.DUMMYFUNCTION("""COMPUTED_VALUE"""),"")</f>
        <v/>
      </c>
      <c r="N741" s="58" t="str">
        <f>IFERROR(__xludf.DUMMYFUNCTION("""COMPUTED_VALUE"""),"")</f>
        <v/>
      </c>
      <c r="O741" s="58" t="str">
        <f>IFERROR(__xludf.DUMMYFUNCTION("""COMPUTED_VALUE"""),"")</f>
        <v/>
      </c>
    </row>
    <row r="742">
      <c r="A742" s="18"/>
      <c r="B742" s="18"/>
      <c r="C742" s="18"/>
      <c r="D742" s="18"/>
      <c r="E742" s="18"/>
      <c r="F742" s="18"/>
      <c r="G742" s="18"/>
      <c r="H742" s="18"/>
      <c r="I742" s="18"/>
      <c r="J742" s="18"/>
      <c r="K742" s="18"/>
      <c r="L742" s="18"/>
      <c r="M742" s="58" t="str">
        <f>IFERROR(__xludf.DUMMYFUNCTION("""COMPUTED_VALUE"""),"")</f>
        <v/>
      </c>
      <c r="N742" s="58" t="str">
        <f>IFERROR(__xludf.DUMMYFUNCTION("""COMPUTED_VALUE"""),"")</f>
        <v/>
      </c>
      <c r="O742" s="58" t="str">
        <f>IFERROR(__xludf.DUMMYFUNCTION("""COMPUTED_VALUE"""),"")</f>
        <v/>
      </c>
    </row>
    <row r="743">
      <c r="A743" s="18"/>
      <c r="B743" s="18"/>
      <c r="C743" s="18"/>
      <c r="D743" s="18"/>
      <c r="E743" s="18"/>
      <c r="F743" s="18"/>
      <c r="G743" s="18"/>
      <c r="H743" s="18"/>
      <c r="I743" s="18"/>
      <c r="J743" s="18"/>
      <c r="K743" s="18"/>
      <c r="L743" s="18"/>
      <c r="M743" s="58" t="str">
        <f>IFERROR(__xludf.DUMMYFUNCTION("""COMPUTED_VALUE"""),"")</f>
        <v/>
      </c>
      <c r="N743" s="58" t="str">
        <f>IFERROR(__xludf.DUMMYFUNCTION("""COMPUTED_VALUE"""),"")</f>
        <v/>
      </c>
      <c r="O743" s="58" t="str">
        <f>IFERROR(__xludf.DUMMYFUNCTION("""COMPUTED_VALUE"""),"")</f>
        <v/>
      </c>
    </row>
    <row r="744">
      <c r="A744" s="18"/>
      <c r="B744" s="18"/>
      <c r="C744" s="18"/>
      <c r="D744" s="18"/>
      <c r="E744" s="18"/>
      <c r="F744" s="18"/>
      <c r="G744" s="18"/>
      <c r="H744" s="18"/>
      <c r="I744" s="18"/>
      <c r="J744" s="18"/>
      <c r="K744" s="18"/>
      <c r="L744" s="18"/>
      <c r="M744" s="58" t="str">
        <f>IFERROR(__xludf.DUMMYFUNCTION("""COMPUTED_VALUE"""),"")</f>
        <v/>
      </c>
      <c r="N744" s="58" t="str">
        <f>IFERROR(__xludf.DUMMYFUNCTION("""COMPUTED_VALUE"""),"")</f>
        <v/>
      </c>
      <c r="O744" s="58" t="str">
        <f>IFERROR(__xludf.DUMMYFUNCTION("""COMPUTED_VALUE"""),"")</f>
        <v/>
      </c>
    </row>
    <row r="745">
      <c r="A745" s="18"/>
      <c r="B745" s="18"/>
      <c r="C745" s="18"/>
      <c r="D745" s="18"/>
      <c r="E745" s="18"/>
      <c r="F745" s="18"/>
      <c r="G745" s="18"/>
      <c r="H745" s="18"/>
      <c r="I745" s="18"/>
      <c r="J745" s="18"/>
      <c r="K745" s="18"/>
      <c r="L745" s="18"/>
      <c r="M745" s="58" t="str">
        <f>IFERROR(__xludf.DUMMYFUNCTION("""COMPUTED_VALUE"""),"")</f>
        <v/>
      </c>
      <c r="N745" s="58" t="str">
        <f>IFERROR(__xludf.DUMMYFUNCTION("""COMPUTED_VALUE"""),"")</f>
        <v/>
      </c>
      <c r="O745" s="58" t="str">
        <f>IFERROR(__xludf.DUMMYFUNCTION("""COMPUTED_VALUE"""),"")</f>
        <v/>
      </c>
    </row>
    <row r="746">
      <c r="A746" s="18"/>
      <c r="B746" s="18"/>
      <c r="C746" s="18"/>
      <c r="D746" s="18"/>
      <c r="E746" s="18"/>
      <c r="F746" s="18"/>
      <c r="G746" s="18"/>
      <c r="H746" s="18"/>
      <c r="I746" s="18"/>
      <c r="J746" s="18"/>
      <c r="K746" s="18"/>
      <c r="L746" s="18"/>
      <c r="M746" s="58" t="str">
        <f>IFERROR(__xludf.DUMMYFUNCTION("""COMPUTED_VALUE"""),"")</f>
        <v/>
      </c>
      <c r="N746" s="58" t="str">
        <f>IFERROR(__xludf.DUMMYFUNCTION("""COMPUTED_VALUE"""),"")</f>
        <v/>
      </c>
      <c r="O746" s="58" t="str">
        <f>IFERROR(__xludf.DUMMYFUNCTION("""COMPUTED_VALUE"""),"")</f>
        <v/>
      </c>
    </row>
    <row r="747">
      <c r="A747" s="18"/>
      <c r="B747" s="18"/>
      <c r="C747" s="18"/>
      <c r="D747" s="18"/>
      <c r="E747" s="18"/>
      <c r="F747" s="18"/>
      <c r="G747" s="18"/>
      <c r="H747" s="18"/>
      <c r="I747" s="18"/>
      <c r="J747" s="18"/>
      <c r="K747" s="18"/>
      <c r="L747" s="18"/>
      <c r="M747" s="58" t="str">
        <f>IFERROR(__xludf.DUMMYFUNCTION("""COMPUTED_VALUE"""),"")</f>
        <v/>
      </c>
      <c r="N747" s="58" t="str">
        <f>IFERROR(__xludf.DUMMYFUNCTION("""COMPUTED_VALUE"""),"")</f>
        <v/>
      </c>
      <c r="O747" s="58" t="str">
        <f>IFERROR(__xludf.DUMMYFUNCTION("""COMPUTED_VALUE"""),"")</f>
        <v/>
      </c>
    </row>
    <row r="748">
      <c r="A748" s="18"/>
      <c r="B748" s="18"/>
      <c r="C748" s="18"/>
      <c r="D748" s="18"/>
      <c r="E748" s="18"/>
      <c r="F748" s="18"/>
      <c r="G748" s="18"/>
      <c r="H748" s="18"/>
      <c r="I748" s="18"/>
      <c r="J748" s="18"/>
      <c r="K748" s="18"/>
      <c r="L748" s="18"/>
      <c r="M748" s="58" t="str">
        <f>IFERROR(__xludf.DUMMYFUNCTION("""COMPUTED_VALUE"""),"")</f>
        <v/>
      </c>
      <c r="N748" s="58" t="str">
        <f>IFERROR(__xludf.DUMMYFUNCTION("""COMPUTED_VALUE"""),"")</f>
        <v/>
      </c>
      <c r="O748" s="58" t="str">
        <f>IFERROR(__xludf.DUMMYFUNCTION("""COMPUTED_VALUE"""),"")</f>
        <v/>
      </c>
    </row>
    <row r="749">
      <c r="A749" s="18"/>
      <c r="B749" s="18"/>
      <c r="C749" s="18"/>
      <c r="D749" s="18"/>
      <c r="E749" s="18"/>
      <c r="F749" s="18"/>
      <c r="G749" s="18"/>
      <c r="H749" s="18"/>
      <c r="I749" s="18"/>
      <c r="J749" s="18"/>
      <c r="K749" s="18"/>
      <c r="L749" s="18"/>
      <c r="M749" s="58" t="str">
        <f>IFERROR(__xludf.DUMMYFUNCTION("""COMPUTED_VALUE"""),"")</f>
        <v/>
      </c>
      <c r="N749" s="58" t="str">
        <f>IFERROR(__xludf.DUMMYFUNCTION("""COMPUTED_VALUE"""),"")</f>
        <v/>
      </c>
      <c r="O749" s="58" t="str">
        <f>IFERROR(__xludf.DUMMYFUNCTION("""COMPUTED_VALUE"""),"")</f>
        <v/>
      </c>
    </row>
    <row r="750">
      <c r="A750" s="18"/>
      <c r="B750" s="18"/>
      <c r="C750" s="18"/>
      <c r="D750" s="18"/>
      <c r="E750" s="18"/>
      <c r="F750" s="18"/>
      <c r="G750" s="18"/>
      <c r="H750" s="18"/>
      <c r="I750" s="18"/>
      <c r="J750" s="18"/>
      <c r="K750" s="18"/>
      <c r="L750" s="18"/>
      <c r="M750" s="58" t="str">
        <f>IFERROR(__xludf.DUMMYFUNCTION("""COMPUTED_VALUE"""),"")</f>
        <v/>
      </c>
      <c r="N750" s="58" t="str">
        <f>IFERROR(__xludf.DUMMYFUNCTION("""COMPUTED_VALUE"""),"")</f>
        <v/>
      </c>
      <c r="O750" s="58" t="str">
        <f>IFERROR(__xludf.DUMMYFUNCTION("""COMPUTED_VALUE"""),"")</f>
        <v/>
      </c>
    </row>
    <row r="751">
      <c r="A751" s="18"/>
      <c r="B751" s="18"/>
      <c r="C751" s="18"/>
      <c r="D751" s="18"/>
      <c r="E751" s="18"/>
      <c r="F751" s="18"/>
      <c r="G751" s="18"/>
      <c r="H751" s="18"/>
      <c r="I751" s="18"/>
      <c r="J751" s="18"/>
      <c r="K751" s="18"/>
      <c r="L751" s="18"/>
      <c r="M751" s="58" t="str">
        <f>IFERROR(__xludf.DUMMYFUNCTION("""COMPUTED_VALUE"""),"")</f>
        <v/>
      </c>
      <c r="N751" s="58" t="str">
        <f>IFERROR(__xludf.DUMMYFUNCTION("""COMPUTED_VALUE"""),"")</f>
        <v/>
      </c>
      <c r="O751" s="58" t="str">
        <f>IFERROR(__xludf.DUMMYFUNCTION("""COMPUTED_VALUE"""),"")</f>
        <v/>
      </c>
    </row>
    <row r="752">
      <c r="A752" s="18"/>
      <c r="B752" s="18"/>
      <c r="C752" s="18"/>
      <c r="D752" s="18"/>
      <c r="E752" s="18"/>
      <c r="F752" s="18"/>
      <c r="G752" s="18"/>
      <c r="H752" s="18"/>
      <c r="I752" s="18"/>
      <c r="J752" s="18"/>
      <c r="K752" s="18"/>
      <c r="L752" s="18"/>
      <c r="M752" s="58" t="str">
        <f>IFERROR(__xludf.DUMMYFUNCTION("""COMPUTED_VALUE"""),"")</f>
        <v/>
      </c>
      <c r="N752" s="58" t="str">
        <f>IFERROR(__xludf.DUMMYFUNCTION("""COMPUTED_VALUE"""),"")</f>
        <v/>
      </c>
      <c r="O752" s="58" t="str">
        <f>IFERROR(__xludf.DUMMYFUNCTION("""COMPUTED_VALUE"""),"")</f>
        <v/>
      </c>
    </row>
    <row r="753">
      <c r="A753" s="18"/>
      <c r="B753" s="18"/>
      <c r="C753" s="18"/>
      <c r="D753" s="18"/>
      <c r="E753" s="18"/>
      <c r="F753" s="18"/>
      <c r="G753" s="18"/>
      <c r="H753" s="18"/>
      <c r="I753" s="18"/>
      <c r="J753" s="18"/>
      <c r="K753" s="18"/>
      <c r="L753" s="18"/>
      <c r="M753" s="58" t="str">
        <f>IFERROR(__xludf.DUMMYFUNCTION("""COMPUTED_VALUE"""),"")</f>
        <v/>
      </c>
      <c r="N753" s="58" t="str">
        <f>IFERROR(__xludf.DUMMYFUNCTION("""COMPUTED_VALUE"""),"")</f>
        <v/>
      </c>
      <c r="O753" s="58" t="str">
        <f>IFERROR(__xludf.DUMMYFUNCTION("""COMPUTED_VALUE"""),"")</f>
        <v/>
      </c>
    </row>
    <row r="754">
      <c r="A754" s="18"/>
      <c r="B754" s="18"/>
      <c r="C754" s="18"/>
      <c r="D754" s="18"/>
      <c r="E754" s="18"/>
      <c r="F754" s="18"/>
      <c r="G754" s="18"/>
      <c r="H754" s="18"/>
      <c r="I754" s="18"/>
      <c r="J754" s="18"/>
      <c r="K754" s="18"/>
      <c r="L754" s="18"/>
      <c r="M754" s="58" t="str">
        <f>IFERROR(__xludf.DUMMYFUNCTION("""COMPUTED_VALUE"""),"")</f>
        <v/>
      </c>
      <c r="N754" s="58" t="str">
        <f>IFERROR(__xludf.DUMMYFUNCTION("""COMPUTED_VALUE"""),"")</f>
        <v/>
      </c>
      <c r="O754" s="58" t="str">
        <f>IFERROR(__xludf.DUMMYFUNCTION("""COMPUTED_VALUE"""),"")</f>
        <v/>
      </c>
    </row>
    <row r="755">
      <c r="A755" s="18"/>
      <c r="B755" s="18"/>
      <c r="C755" s="18"/>
      <c r="D755" s="18"/>
      <c r="E755" s="18"/>
      <c r="F755" s="18"/>
      <c r="G755" s="18"/>
      <c r="H755" s="18"/>
      <c r="I755" s="18"/>
      <c r="J755" s="18"/>
      <c r="K755" s="18"/>
      <c r="L755" s="18"/>
      <c r="M755" s="58" t="str">
        <f>IFERROR(__xludf.DUMMYFUNCTION("""COMPUTED_VALUE"""),"")</f>
        <v/>
      </c>
      <c r="N755" s="58" t="str">
        <f>IFERROR(__xludf.DUMMYFUNCTION("""COMPUTED_VALUE"""),"")</f>
        <v/>
      </c>
      <c r="O755" s="58" t="str">
        <f>IFERROR(__xludf.DUMMYFUNCTION("""COMPUTED_VALUE"""),"")</f>
        <v/>
      </c>
    </row>
    <row r="756">
      <c r="A756" s="18"/>
      <c r="B756" s="18"/>
      <c r="C756" s="18"/>
      <c r="D756" s="18"/>
      <c r="E756" s="18"/>
      <c r="F756" s="18"/>
      <c r="G756" s="18"/>
      <c r="H756" s="18"/>
      <c r="I756" s="18"/>
      <c r="J756" s="18"/>
      <c r="K756" s="18"/>
      <c r="L756" s="18"/>
      <c r="M756" s="58" t="str">
        <f>IFERROR(__xludf.DUMMYFUNCTION("""COMPUTED_VALUE"""),"")</f>
        <v/>
      </c>
      <c r="N756" s="58" t="str">
        <f>IFERROR(__xludf.DUMMYFUNCTION("""COMPUTED_VALUE"""),"")</f>
        <v/>
      </c>
      <c r="O756" s="58" t="str">
        <f>IFERROR(__xludf.DUMMYFUNCTION("""COMPUTED_VALUE"""),"")</f>
        <v/>
      </c>
    </row>
    <row r="757">
      <c r="A757" s="18"/>
      <c r="B757" s="18"/>
      <c r="C757" s="18"/>
      <c r="D757" s="18"/>
      <c r="E757" s="18"/>
      <c r="F757" s="18"/>
      <c r="G757" s="18"/>
      <c r="H757" s="18"/>
      <c r="I757" s="18"/>
      <c r="J757" s="18"/>
      <c r="K757" s="18"/>
      <c r="L757" s="18"/>
      <c r="M757" s="58" t="str">
        <f>IFERROR(__xludf.DUMMYFUNCTION("""COMPUTED_VALUE"""),"")</f>
        <v/>
      </c>
      <c r="N757" s="58" t="str">
        <f>IFERROR(__xludf.DUMMYFUNCTION("""COMPUTED_VALUE"""),"")</f>
        <v/>
      </c>
      <c r="O757" s="58" t="str">
        <f>IFERROR(__xludf.DUMMYFUNCTION("""COMPUTED_VALUE"""),"")</f>
        <v/>
      </c>
    </row>
    <row r="758">
      <c r="A758" s="18"/>
      <c r="B758" s="18"/>
      <c r="C758" s="18"/>
      <c r="D758" s="18"/>
      <c r="E758" s="18"/>
      <c r="F758" s="18"/>
      <c r="G758" s="18"/>
      <c r="H758" s="18"/>
      <c r="I758" s="18"/>
      <c r="J758" s="18"/>
      <c r="K758" s="18"/>
      <c r="L758" s="18"/>
      <c r="M758" s="58" t="str">
        <f>IFERROR(__xludf.DUMMYFUNCTION("""COMPUTED_VALUE"""),"")</f>
        <v/>
      </c>
      <c r="N758" s="58" t="str">
        <f>IFERROR(__xludf.DUMMYFUNCTION("""COMPUTED_VALUE"""),"")</f>
        <v/>
      </c>
      <c r="O758" s="58" t="str">
        <f>IFERROR(__xludf.DUMMYFUNCTION("""COMPUTED_VALUE"""),"")</f>
        <v/>
      </c>
    </row>
    <row r="759">
      <c r="A759" s="18"/>
      <c r="B759" s="18"/>
      <c r="C759" s="18"/>
      <c r="D759" s="18"/>
      <c r="E759" s="18"/>
      <c r="F759" s="18"/>
      <c r="G759" s="18"/>
      <c r="H759" s="18"/>
      <c r="I759" s="18"/>
      <c r="J759" s="18"/>
      <c r="K759" s="18"/>
      <c r="L759" s="18"/>
      <c r="M759" s="58" t="str">
        <f>IFERROR(__xludf.DUMMYFUNCTION("""COMPUTED_VALUE"""),"")</f>
        <v/>
      </c>
      <c r="N759" s="58" t="str">
        <f>IFERROR(__xludf.DUMMYFUNCTION("""COMPUTED_VALUE"""),"")</f>
        <v/>
      </c>
      <c r="O759" s="58" t="str">
        <f>IFERROR(__xludf.DUMMYFUNCTION("""COMPUTED_VALUE"""),"")</f>
        <v/>
      </c>
    </row>
    <row r="760">
      <c r="A760" s="18"/>
      <c r="B760" s="18"/>
      <c r="C760" s="18"/>
      <c r="D760" s="18"/>
      <c r="E760" s="18"/>
      <c r="F760" s="18"/>
      <c r="G760" s="18"/>
      <c r="H760" s="18"/>
      <c r="I760" s="18"/>
      <c r="J760" s="18"/>
      <c r="K760" s="18"/>
      <c r="L760" s="18"/>
      <c r="M760" s="58" t="str">
        <f>IFERROR(__xludf.DUMMYFUNCTION("""COMPUTED_VALUE"""),"")</f>
        <v/>
      </c>
      <c r="N760" s="58" t="str">
        <f>IFERROR(__xludf.DUMMYFUNCTION("""COMPUTED_VALUE"""),"")</f>
        <v/>
      </c>
      <c r="O760" s="58" t="str">
        <f>IFERROR(__xludf.DUMMYFUNCTION("""COMPUTED_VALUE"""),"")</f>
        <v/>
      </c>
    </row>
    <row r="761">
      <c r="A761" s="18"/>
      <c r="B761" s="18"/>
      <c r="C761" s="18"/>
      <c r="D761" s="18"/>
      <c r="E761" s="18"/>
      <c r="F761" s="18"/>
      <c r="G761" s="18"/>
      <c r="H761" s="18"/>
      <c r="I761" s="18"/>
      <c r="J761" s="18"/>
      <c r="K761" s="18"/>
      <c r="L761" s="18"/>
      <c r="M761" s="58" t="str">
        <f>IFERROR(__xludf.DUMMYFUNCTION("""COMPUTED_VALUE"""),"")</f>
        <v/>
      </c>
      <c r="N761" s="58" t="str">
        <f>IFERROR(__xludf.DUMMYFUNCTION("""COMPUTED_VALUE"""),"")</f>
        <v/>
      </c>
      <c r="O761" s="58" t="str">
        <f>IFERROR(__xludf.DUMMYFUNCTION("""COMPUTED_VALUE"""),"")</f>
        <v/>
      </c>
    </row>
    <row r="762">
      <c r="A762" s="18"/>
      <c r="B762" s="18"/>
      <c r="C762" s="18"/>
      <c r="D762" s="18"/>
      <c r="E762" s="18"/>
      <c r="F762" s="18"/>
      <c r="G762" s="18"/>
      <c r="H762" s="18"/>
      <c r="I762" s="18"/>
      <c r="J762" s="18"/>
      <c r="K762" s="18"/>
      <c r="L762" s="18"/>
      <c r="M762" s="58" t="str">
        <f>IFERROR(__xludf.DUMMYFUNCTION("""COMPUTED_VALUE"""),"")</f>
        <v/>
      </c>
      <c r="N762" s="58" t="str">
        <f>IFERROR(__xludf.DUMMYFUNCTION("""COMPUTED_VALUE"""),"")</f>
        <v/>
      </c>
      <c r="O762" s="58" t="str">
        <f>IFERROR(__xludf.DUMMYFUNCTION("""COMPUTED_VALUE"""),"")</f>
        <v/>
      </c>
    </row>
    <row r="763">
      <c r="A763" s="18"/>
      <c r="B763" s="18"/>
      <c r="C763" s="18"/>
      <c r="D763" s="18"/>
      <c r="E763" s="18"/>
      <c r="F763" s="18"/>
      <c r="G763" s="18"/>
      <c r="H763" s="18"/>
      <c r="I763" s="18"/>
      <c r="J763" s="18"/>
      <c r="K763" s="18"/>
      <c r="L763" s="18"/>
      <c r="M763" s="58" t="str">
        <f>IFERROR(__xludf.DUMMYFUNCTION("""COMPUTED_VALUE"""),"")</f>
        <v/>
      </c>
      <c r="N763" s="58" t="str">
        <f>IFERROR(__xludf.DUMMYFUNCTION("""COMPUTED_VALUE"""),"")</f>
        <v/>
      </c>
      <c r="O763" s="58" t="str">
        <f>IFERROR(__xludf.DUMMYFUNCTION("""COMPUTED_VALUE"""),"")</f>
        <v/>
      </c>
    </row>
    <row r="764">
      <c r="A764" s="18"/>
      <c r="B764" s="18"/>
      <c r="C764" s="18"/>
      <c r="D764" s="18"/>
      <c r="E764" s="18"/>
      <c r="F764" s="18"/>
      <c r="G764" s="18"/>
      <c r="H764" s="18"/>
      <c r="I764" s="18"/>
      <c r="J764" s="18"/>
      <c r="K764" s="18"/>
      <c r="L764" s="18"/>
      <c r="M764" s="58" t="str">
        <f>IFERROR(__xludf.DUMMYFUNCTION("""COMPUTED_VALUE"""),"")</f>
        <v/>
      </c>
      <c r="N764" s="58" t="str">
        <f>IFERROR(__xludf.DUMMYFUNCTION("""COMPUTED_VALUE"""),"")</f>
        <v/>
      </c>
      <c r="O764" s="58" t="str">
        <f>IFERROR(__xludf.DUMMYFUNCTION("""COMPUTED_VALUE"""),"")</f>
        <v/>
      </c>
    </row>
    <row r="765">
      <c r="A765" s="18"/>
      <c r="B765" s="18"/>
      <c r="C765" s="18"/>
      <c r="D765" s="18"/>
      <c r="E765" s="18"/>
      <c r="F765" s="18"/>
      <c r="G765" s="18"/>
      <c r="H765" s="18"/>
      <c r="I765" s="18"/>
      <c r="J765" s="18"/>
      <c r="K765" s="18"/>
      <c r="L765" s="18"/>
      <c r="M765" s="58" t="str">
        <f>IFERROR(__xludf.DUMMYFUNCTION("""COMPUTED_VALUE"""),"")</f>
        <v/>
      </c>
      <c r="N765" s="58" t="str">
        <f>IFERROR(__xludf.DUMMYFUNCTION("""COMPUTED_VALUE"""),"")</f>
        <v/>
      </c>
      <c r="O765" s="58" t="str">
        <f>IFERROR(__xludf.DUMMYFUNCTION("""COMPUTED_VALUE"""),"")</f>
        <v/>
      </c>
    </row>
    <row r="766">
      <c r="A766" s="18"/>
      <c r="B766" s="18"/>
      <c r="C766" s="18"/>
      <c r="D766" s="18"/>
      <c r="E766" s="18"/>
      <c r="F766" s="18"/>
      <c r="G766" s="18"/>
      <c r="H766" s="18"/>
      <c r="I766" s="18"/>
      <c r="J766" s="18"/>
      <c r="K766" s="18"/>
      <c r="L766" s="18"/>
      <c r="M766" s="58" t="str">
        <f>IFERROR(__xludf.DUMMYFUNCTION("""COMPUTED_VALUE"""),"")</f>
        <v/>
      </c>
      <c r="N766" s="58" t="str">
        <f>IFERROR(__xludf.DUMMYFUNCTION("""COMPUTED_VALUE"""),"")</f>
        <v/>
      </c>
      <c r="O766" s="58" t="str">
        <f>IFERROR(__xludf.DUMMYFUNCTION("""COMPUTED_VALUE"""),"")</f>
        <v/>
      </c>
    </row>
    <row r="767">
      <c r="A767" s="18"/>
      <c r="B767" s="18"/>
      <c r="C767" s="18"/>
      <c r="D767" s="18"/>
      <c r="E767" s="18"/>
      <c r="F767" s="18"/>
      <c r="G767" s="18"/>
      <c r="H767" s="18"/>
      <c r="I767" s="18"/>
      <c r="J767" s="18"/>
      <c r="K767" s="18"/>
      <c r="L767" s="18"/>
      <c r="M767" s="58" t="str">
        <f>IFERROR(__xludf.DUMMYFUNCTION("""COMPUTED_VALUE"""),"")</f>
        <v/>
      </c>
      <c r="N767" s="58" t="str">
        <f>IFERROR(__xludf.DUMMYFUNCTION("""COMPUTED_VALUE"""),"")</f>
        <v/>
      </c>
      <c r="O767" s="58" t="str">
        <f>IFERROR(__xludf.DUMMYFUNCTION("""COMPUTED_VALUE"""),"")</f>
        <v/>
      </c>
    </row>
    <row r="768">
      <c r="A768" s="18"/>
      <c r="B768" s="18"/>
      <c r="C768" s="18"/>
      <c r="D768" s="18"/>
      <c r="E768" s="18"/>
      <c r="F768" s="18"/>
      <c r="G768" s="18"/>
      <c r="H768" s="18"/>
      <c r="I768" s="18"/>
      <c r="J768" s="18"/>
      <c r="K768" s="18"/>
      <c r="L768" s="18"/>
      <c r="M768" s="58" t="str">
        <f>IFERROR(__xludf.DUMMYFUNCTION("""COMPUTED_VALUE"""),"")</f>
        <v/>
      </c>
      <c r="N768" s="58" t="str">
        <f>IFERROR(__xludf.DUMMYFUNCTION("""COMPUTED_VALUE"""),"")</f>
        <v/>
      </c>
      <c r="O768" s="58" t="str">
        <f>IFERROR(__xludf.DUMMYFUNCTION("""COMPUTED_VALUE"""),"")</f>
        <v/>
      </c>
    </row>
    <row r="769">
      <c r="A769" s="18"/>
      <c r="B769" s="18"/>
      <c r="C769" s="18"/>
      <c r="D769" s="18"/>
      <c r="E769" s="18"/>
      <c r="F769" s="18"/>
      <c r="G769" s="18"/>
      <c r="H769" s="18"/>
      <c r="I769" s="18"/>
      <c r="J769" s="18"/>
      <c r="K769" s="18"/>
      <c r="L769" s="18"/>
      <c r="M769" s="58" t="str">
        <f>IFERROR(__xludf.DUMMYFUNCTION("""COMPUTED_VALUE"""),"")</f>
        <v/>
      </c>
      <c r="N769" s="58" t="str">
        <f>IFERROR(__xludf.DUMMYFUNCTION("""COMPUTED_VALUE"""),"")</f>
        <v/>
      </c>
      <c r="O769" s="58" t="str">
        <f>IFERROR(__xludf.DUMMYFUNCTION("""COMPUTED_VALUE"""),"")</f>
        <v/>
      </c>
    </row>
    <row r="770">
      <c r="A770" s="18"/>
      <c r="B770" s="18"/>
      <c r="C770" s="18"/>
      <c r="D770" s="18"/>
      <c r="E770" s="18"/>
      <c r="F770" s="18"/>
      <c r="G770" s="18"/>
      <c r="H770" s="18"/>
      <c r="I770" s="18"/>
      <c r="J770" s="18"/>
      <c r="K770" s="18"/>
      <c r="L770" s="18"/>
      <c r="M770" s="58" t="str">
        <f>IFERROR(__xludf.DUMMYFUNCTION("""COMPUTED_VALUE"""),"")</f>
        <v/>
      </c>
      <c r="N770" s="58" t="str">
        <f>IFERROR(__xludf.DUMMYFUNCTION("""COMPUTED_VALUE"""),"")</f>
        <v/>
      </c>
      <c r="O770" s="58" t="str">
        <f>IFERROR(__xludf.DUMMYFUNCTION("""COMPUTED_VALUE"""),"")</f>
        <v/>
      </c>
    </row>
    <row r="771">
      <c r="A771" s="18"/>
      <c r="B771" s="18"/>
      <c r="C771" s="18"/>
      <c r="D771" s="18"/>
      <c r="E771" s="18"/>
      <c r="F771" s="18"/>
      <c r="G771" s="18"/>
      <c r="H771" s="18"/>
      <c r="I771" s="18"/>
      <c r="J771" s="18"/>
      <c r="K771" s="18"/>
      <c r="L771" s="18"/>
      <c r="M771" s="58" t="str">
        <f>IFERROR(__xludf.DUMMYFUNCTION("""COMPUTED_VALUE"""),"")</f>
        <v/>
      </c>
      <c r="N771" s="58" t="str">
        <f>IFERROR(__xludf.DUMMYFUNCTION("""COMPUTED_VALUE"""),"")</f>
        <v/>
      </c>
      <c r="O771" s="58" t="str">
        <f>IFERROR(__xludf.DUMMYFUNCTION("""COMPUTED_VALUE"""),"")</f>
        <v/>
      </c>
    </row>
    <row r="772">
      <c r="A772" s="18"/>
      <c r="B772" s="18"/>
      <c r="C772" s="18"/>
      <c r="D772" s="18"/>
      <c r="E772" s="18"/>
      <c r="F772" s="18"/>
      <c r="G772" s="18"/>
      <c r="H772" s="18"/>
      <c r="I772" s="18"/>
      <c r="J772" s="18"/>
      <c r="K772" s="18"/>
      <c r="L772" s="18"/>
      <c r="M772" s="58" t="str">
        <f>IFERROR(__xludf.DUMMYFUNCTION("""COMPUTED_VALUE"""),"")</f>
        <v/>
      </c>
      <c r="N772" s="58" t="str">
        <f>IFERROR(__xludf.DUMMYFUNCTION("""COMPUTED_VALUE"""),"")</f>
        <v/>
      </c>
      <c r="O772" s="58" t="str">
        <f>IFERROR(__xludf.DUMMYFUNCTION("""COMPUTED_VALUE"""),"")</f>
        <v/>
      </c>
    </row>
    <row r="773">
      <c r="A773" s="18"/>
      <c r="B773" s="18"/>
      <c r="C773" s="18"/>
      <c r="D773" s="18"/>
      <c r="E773" s="18"/>
      <c r="F773" s="18"/>
      <c r="G773" s="18"/>
      <c r="H773" s="18"/>
      <c r="I773" s="18"/>
      <c r="J773" s="18"/>
      <c r="K773" s="18"/>
      <c r="L773" s="18"/>
      <c r="M773" s="58" t="str">
        <f>IFERROR(__xludf.DUMMYFUNCTION("""COMPUTED_VALUE"""),"")</f>
        <v/>
      </c>
      <c r="N773" s="58" t="str">
        <f>IFERROR(__xludf.DUMMYFUNCTION("""COMPUTED_VALUE"""),"")</f>
        <v/>
      </c>
      <c r="O773" s="58" t="str">
        <f>IFERROR(__xludf.DUMMYFUNCTION("""COMPUTED_VALUE"""),"")</f>
        <v/>
      </c>
    </row>
    <row r="774">
      <c r="A774" s="18"/>
      <c r="B774" s="18"/>
      <c r="C774" s="18"/>
      <c r="D774" s="18"/>
      <c r="E774" s="18"/>
      <c r="F774" s="18"/>
      <c r="G774" s="18"/>
      <c r="H774" s="18"/>
      <c r="I774" s="18"/>
      <c r="J774" s="18"/>
      <c r="K774" s="18"/>
      <c r="L774" s="18"/>
      <c r="M774" s="58" t="str">
        <f>IFERROR(__xludf.DUMMYFUNCTION("""COMPUTED_VALUE"""),"")</f>
        <v/>
      </c>
      <c r="N774" s="58" t="str">
        <f>IFERROR(__xludf.DUMMYFUNCTION("""COMPUTED_VALUE"""),"")</f>
        <v/>
      </c>
      <c r="O774" s="58" t="str">
        <f>IFERROR(__xludf.DUMMYFUNCTION("""COMPUTED_VALUE"""),"")</f>
        <v/>
      </c>
    </row>
    <row r="775">
      <c r="A775" s="18"/>
      <c r="B775" s="18"/>
      <c r="C775" s="18"/>
      <c r="D775" s="18"/>
      <c r="E775" s="18"/>
      <c r="F775" s="18"/>
      <c r="G775" s="18"/>
      <c r="H775" s="18"/>
      <c r="I775" s="18"/>
      <c r="J775" s="18"/>
      <c r="K775" s="18"/>
      <c r="L775" s="18"/>
      <c r="M775" s="58" t="str">
        <f>IFERROR(__xludf.DUMMYFUNCTION("""COMPUTED_VALUE"""),"")</f>
        <v/>
      </c>
      <c r="N775" s="58" t="str">
        <f>IFERROR(__xludf.DUMMYFUNCTION("""COMPUTED_VALUE"""),"")</f>
        <v/>
      </c>
      <c r="O775" s="58" t="str">
        <f>IFERROR(__xludf.DUMMYFUNCTION("""COMPUTED_VALUE"""),"")</f>
        <v/>
      </c>
    </row>
    <row r="776">
      <c r="A776" s="18"/>
      <c r="B776" s="18"/>
      <c r="C776" s="18"/>
      <c r="D776" s="18"/>
      <c r="E776" s="18"/>
      <c r="F776" s="18"/>
      <c r="G776" s="18"/>
      <c r="H776" s="18"/>
      <c r="I776" s="18"/>
      <c r="J776" s="18"/>
      <c r="K776" s="18"/>
      <c r="L776" s="18"/>
      <c r="M776" s="58" t="str">
        <f>IFERROR(__xludf.DUMMYFUNCTION("""COMPUTED_VALUE"""),"")</f>
        <v/>
      </c>
      <c r="N776" s="58" t="str">
        <f>IFERROR(__xludf.DUMMYFUNCTION("""COMPUTED_VALUE"""),"")</f>
        <v/>
      </c>
      <c r="O776" s="58" t="str">
        <f>IFERROR(__xludf.DUMMYFUNCTION("""COMPUTED_VALUE"""),"")</f>
        <v/>
      </c>
    </row>
    <row r="777">
      <c r="A777" s="18"/>
      <c r="B777" s="18"/>
      <c r="C777" s="18"/>
      <c r="D777" s="18"/>
      <c r="E777" s="18"/>
      <c r="F777" s="18"/>
      <c r="G777" s="18"/>
      <c r="H777" s="18"/>
      <c r="I777" s="18"/>
      <c r="J777" s="18"/>
      <c r="K777" s="18"/>
      <c r="L777" s="18"/>
      <c r="M777" s="58" t="str">
        <f>IFERROR(__xludf.DUMMYFUNCTION("""COMPUTED_VALUE"""),"")</f>
        <v/>
      </c>
      <c r="N777" s="58" t="str">
        <f>IFERROR(__xludf.DUMMYFUNCTION("""COMPUTED_VALUE"""),"")</f>
        <v/>
      </c>
      <c r="O777" s="58" t="str">
        <f>IFERROR(__xludf.DUMMYFUNCTION("""COMPUTED_VALUE"""),"")</f>
        <v/>
      </c>
    </row>
    <row r="778">
      <c r="A778" s="18"/>
      <c r="B778" s="18"/>
      <c r="C778" s="18"/>
      <c r="D778" s="18"/>
      <c r="E778" s="18"/>
      <c r="F778" s="18"/>
      <c r="G778" s="18"/>
      <c r="H778" s="18"/>
      <c r="I778" s="18"/>
      <c r="J778" s="18"/>
      <c r="K778" s="18"/>
      <c r="L778" s="18"/>
      <c r="M778" s="58" t="str">
        <f>IFERROR(__xludf.DUMMYFUNCTION("""COMPUTED_VALUE"""),"")</f>
        <v/>
      </c>
      <c r="N778" s="58" t="str">
        <f>IFERROR(__xludf.DUMMYFUNCTION("""COMPUTED_VALUE"""),"")</f>
        <v/>
      </c>
      <c r="O778" s="58" t="str">
        <f>IFERROR(__xludf.DUMMYFUNCTION("""COMPUTED_VALUE"""),"")</f>
        <v/>
      </c>
    </row>
    <row r="779">
      <c r="A779" s="18"/>
      <c r="B779" s="18"/>
      <c r="C779" s="18"/>
      <c r="D779" s="18"/>
      <c r="E779" s="18"/>
      <c r="F779" s="18"/>
      <c r="G779" s="18"/>
      <c r="H779" s="18"/>
      <c r="I779" s="18"/>
      <c r="J779" s="18"/>
      <c r="K779" s="18"/>
      <c r="L779" s="18"/>
      <c r="M779" s="58" t="str">
        <f>IFERROR(__xludf.DUMMYFUNCTION("""COMPUTED_VALUE"""),"")</f>
        <v/>
      </c>
      <c r="N779" s="58" t="str">
        <f>IFERROR(__xludf.DUMMYFUNCTION("""COMPUTED_VALUE"""),"")</f>
        <v/>
      </c>
      <c r="O779" s="58" t="str">
        <f>IFERROR(__xludf.DUMMYFUNCTION("""COMPUTED_VALUE"""),"")</f>
        <v/>
      </c>
    </row>
    <row r="780">
      <c r="A780" s="18"/>
      <c r="B780" s="18"/>
      <c r="C780" s="18"/>
      <c r="D780" s="18"/>
      <c r="E780" s="18"/>
      <c r="F780" s="18"/>
      <c r="G780" s="18"/>
      <c r="H780" s="18"/>
      <c r="I780" s="18"/>
      <c r="J780" s="18"/>
      <c r="K780" s="18"/>
      <c r="L780" s="18"/>
      <c r="M780" s="58" t="str">
        <f>IFERROR(__xludf.DUMMYFUNCTION("""COMPUTED_VALUE"""),"")</f>
        <v/>
      </c>
      <c r="N780" s="58" t="str">
        <f>IFERROR(__xludf.DUMMYFUNCTION("""COMPUTED_VALUE"""),"")</f>
        <v/>
      </c>
      <c r="O780" s="58" t="str">
        <f>IFERROR(__xludf.DUMMYFUNCTION("""COMPUTED_VALUE"""),"")</f>
        <v/>
      </c>
    </row>
    <row r="781">
      <c r="A781" s="18"/>
      <c r="B781" s="18"/>
      <c r="C781" s="18"/>
      <c r="D781" s="18"/>
      <c r="E781" s="18"/>
      <c r="F781" s="18"/>
      <c r="G781" s="18"/>
      <c r="H781" s="18"/>
      <c r="I781" s="18"/>
      <c r="J781" s="18"/>
      <c r="K781" s="18"/>
      <c r="L781" s="18"/>
      <c r="M781" s="58" t="str">
        <f>IFERROR(__xludf.DUMMYFUNCTION("""COMPUTED_VALUE"""),"")</f>
        <v/>
      </c>
      <c r="N781" s="58" t="str">
        <f>IFERROR(__xludf.DUMMYFUNCTION("""COMPUTED_VALUE"""),"")</f>
        <v/>
      </c>
      <c r="O781" s="58" t="str">
        <f>IFERROR(__xludf.DUMMYFUNCTION("""COMPUTED_VALUE"""),"")</f>
        <v/>
      </c>
    </row>
    <row r="782">
      <c r="A782" s="18"/>
      <c r="B782" s="18"/>
      <c r="C782" s="18"/>
      <c r="D782" s="18"/>
      <c r="E782" s="18"/>
      <c r="F782" s="18"/>
      <c r="G782" s="18"/>
      <c r="H782" s="18"/>
      <c r="I782" s="18"/>
      <c r="J782" s="18"/>
      <c r="K782" s="18"/>
      <c r="L782" s="18"/>
      <c r="M782" s="58" t="str">
        <f>IFERROR(__xludf.DUMMYFUNCTION("""COMPUTED_VALUE"""),"")</f>
        <v/>
      </c>
      <c r="N782" s="58" t="str">
        <f>IFERROR(__xludf.DUMMYFUNCTION("""COMPUTED_VALUE"""),"")</f>
        <v/>
      </c>
      <c r="O782" s="58" t="str">
        <f>IFERROR(__xludf.DUMMYFUNCTION("""COMPUTED_VALUE"""),"")</f>
        <v/>
      </c>
    </row>
    <row r="783">
      <c r="A783" s="18"/>
      <c r="B783" s="18"/>
      <c r="C783" s="18"/>
      <c r="D783" s="18"/>
      <c r="E783" s="18"/>
      <c r="F783" s="18"/>
      <c r="G783" s="18"/>
      <c r="H783" s="18"/>
      <c r="I783" s="18"/>
      <c r="J783" s="18"/>
      <c r="K783" s="18"/>
      <c r="L783" s="18"/>
      <c r="M783" s="58" t="str">
        <f>IFERROR(__xludf.DUMMYFUNCTION("""COMPUTED_VALUE"""),"")</f>
        <v/>
      </c>
      <c r="N783" s="58" t="str">
        <f>IFERROR(__xludf.DUMMYFUNCTION("""COMPUTED_VALUE"""),"")</f>
        <v/>
      </c>
      <c r="O783" s="58" t="str">
        <f>IFERROR(__xludf.DUMMYFUNCTION("""COMPUTED_VALUE"""),"")</f>
        <v/>
      </c>
    </row>
    <row r="784">
      <c r="A784" s="18"/>
      <c r="B784" s="18"/>
      <c r="C784" s="18"/>
      <c r="D784" s="18"/>
      <c r="E784" s="18"/>
      <c r="F784" s="18"/>
      <c r="G784" s="18"/>
      <c r="H784" s="18"/>
      <c r="I784" s="18"/>
      <c r="J784" s="18"/>
      <c r="K784" s="18"/>
      <c r="L784" s="18"/>
      <c r="M784" s="58" t="str">
        <f>IFERROR(__xludf.DUMMYFUNCTION("""COMPUTED_VALUE"""),"")</f>
        <v/>
      </c>
      <c r="N784" s="58" t="str">
        <f>IFERROR(__xludf.DUMMYFUNCTION("""COMPUTED_VALUE"""),"")</f>
        <v/>
      </c>
      <c r="O784" s="58" t="str">
        <f>IFERROR(__xludf.DUMMYFUNCTION("""COMPUTED_VALUE"""),"")</f>
        <v/>
      </c>
    </row>
    <row r="785">
      <c r="A785" s="18"/>
      <c r="B785" s="18"/>
      <c r="C785" s="18"/>
      <c r="D785" s="18"/>
      <c r="E785" s="18"/>
      <c r="F785" s="18"/>
      <c r="G785" s="18"/>
      <c r="H785" s="18"/>
      <c r="I785" s="18"/>
      <c r="J785" s="18"/>
      <c r="K785" s="18"/>
      <c r="L785" s="18"/>
      <c r="M785" s="58" t="str">
        <f>IFERROR(__xludf.DUMMYFUNCTION("""COMPUTED_VALUE"""),"")</f>
        <v/>
      </c>
      <c r="N785" s="58" t="str">
        <f>IFERROR(__xludf.DUMMYFUNCTION("""COMPUTED_VALUE"""),"")</f>
        <v/>
      </c>
      <c r="O785" s="58" t="str">
        <f>IFERROR(__xludf.DUMMYFUNCTION("""COMPUTED_VALUE"""),"")</f>
        <v/>
      </c>
    </row>
    <row r="786">
      <c r="A786" s="18"/>
      <c r="B786" s="18"/>
      <c r="C786" s="18"/>
      <c r="D786" s="18"/>
      <c r="E786" s="18"/>
      <c r="F786" s="18"/>
      <c r="G786" s="18"/>
      <c r="H786" s="18"/>
      <c r="I786" s="18"/>
      <c r="J786" s="18"/>
      <c r="K786" s="18"/>
      <c r="L786" s="18"/>
      <c r="M786" s="58" t="str">
        <f>IFERROR(__xludf.DUMMYFUNCTION("""COMPUTED_VALUE"""),"")</f>
        <v/>
      </c>
      <c r="N786" s="58" t="str">
        <f>IFERROR(__xludf.DUMMYFUNCTION("""COMPUTED_VALUE"""),"")</f>
        <v/>
      </c>
      <c r="O786" s="58" t="str">
        <f>IFERROR(__xludf.DUMMYFUNCTION("""COMPUTED_VALUE"""),"")</f>
        <v/>
      </c>
    </row>
    <row r="787">
      <c r="A787" s="18"/>
      <c r="B787" s="18"/>
      <c r="C787" s="18"/>
      <c r="D787" s="18"/>
      <c r="E787" s="18"/>
      <c r="F787" s="18"/>
      <c r="G787" s="18"/>
      <c r="H787" s="18"/>
      <c r="I787" s="18"/>
      <c r="J787" s="18"/>
      <c r="K787" s="18"/>
      <c r="L787" s="18"/>
      <c r="M787" s="58" t="str">
        <f>IFERROR(__xludf.DUMMYFUNCTION("""COMPUTED_VALUE"""),"")</f>
        <v/>
      </c>
      <c r="N787" s="58" t="str">
        <f>IFERROR(__xludf.DUMMYFUNCTION("""COMPUTED_VALUE"""),"")</f>
        <v/>
      </c>
      <c r="O787" s="58" t="str">
        <f>IFERROR(__xludf.DUMMYFUNCTION("""COMPUTED_VALUE"""),"")</f>
        <v/>
      </c>
    </row>
    <row r="788">
      <c r="A788" s="18"/>
      <c r="B788" s="18"/>
      <c r="C788" s="18"/>
      <c r="D788" s="18"/>
      <c r="E788" s="18"/>
      <c r="F788" s="18"/>
      <c r="G788" s="18"/>
      <c r="H788" s="18"/>
      <c r="I788" s="18"/>
      <c r="J788" s="18"/>
      <c r="K788" s="18"/>
      <c r="L788" s="18"/>
      <c r="M788" s="58" t="str">
        <f>IFERROR(__xludf.DUMMYFUNCTION("""COMPUTED_VALUE"""),"")</f>
        <v/>
      </c>
      <c r="N788" s="58" t="str">
        <f>IFERROR(__xludf.DUMMYFUNCTION("""COMPUTED_VALUE"""),"")</f>
        <v/>
      </c>
      <c r="O788" s="58" t="str">
        <f>IFERROR(__xludf.DUMMYFUNCTION("""COMPUTED_VALUE"""),"")</f>
        <v/>
      </c>
    </row>
    <row r="789">
      <c r="A789" s="18"/>
      <c r="B789" s="18"/>
      <c r="C789" s="18"/>
      <c r="D789" s="18"/>
      <c r="E789" s="18"/>
      <c r="F789" s="18"/>
      <c r="G789" s="18"/>
      <c r="H789" s="18"/>
      <c r="I789" s="18"/>
      <c r="J789" s="18"/>
      <c r="K789" s="18"/>
      <c r="L789" s="18"/>
      <c r="M789" s="58" t="str">
        <f>IFERROR(__xludf.DUMMYFUNCTION("""COMPUTED_VALUE"""),"")</f>
        <v/>
      </c>
      <c r="N789" s="58" t="str">
        <f>IFERROR(__xludf.DUMMYFUNCTION("""COMPUTED_VALUE"""),"")</f>
        <v/>
      </c>
      <c r="O789" s="58" t="str">
        <f>IFERROR(__xludf.DUMMYFUNCTION("""COMPUTED_VALUE"""),"")</f>
        <v/>
      </c>
    </row>
    <row r="790">
      <c r="A790" s="18"/>
      <c r="B790" s="18"/>
      <c r="C790" s="18"/>
      <c r="D790" s="18"/>
      <c r="E790" s="18"/>
      <c r="F790" s="18"/>
      <c r="G790" s="18"/>
      <c r="H790" s="18"/>
      <c r="I790" s="18"/>
      <c r="J790" s="18"/>
      <c r="K790" s="18"/>
      <c r="L790" s="18"/>
      <c r="M790" s="58" t="str">
        <f>IFERROR(__xludf.DUMMYFUNCTION("""COMPUTED_VALUE"""),"")</f>
        <v/>
      </c>
      <c r="N790" s="58" t="str">
        <f>IFERROR(__xludf.DUMMYFUNCTION("""COMPUTED_VALUE"""),"")</f>
        <v/>
      </c>
      <c r="O790" s="58" t="str">
        <f>IFERROR(__xludf.DUMMYFUNCTION("""COMPUTED_VALUE"""),"")</f>
        <v/>
      </c>
    </row>
    <row r="791">
      <c r="A791" s="18"/>
      <c r="B791" s="18"/>
      <c r="C791" s="18"/>
      <c r="D791" s="18"/>
      <c r="E791" s="18"/>
      <c r="F791" s="18"/>
      <c r="G791" s="18"/>
      <c r="H791" s="18"/>
      <c r="I791" s="18"/>
      <c r="J791" s="18"/>
      <c r="K791" s="18"/>
      <c r="L791" s="18"/>
      <c r="M791" s="58" t="str">
        <f>IFERROR(__xludf.DUMMYFUNCTION("""COMPUTED_VALUE"""),"")</f>
        <v/>
      </c>
      <c r="N791" s="58" t="str">
        <f>IFERROR(__xludf.DUMMYFUNCTION("""COMPUTED_VALUE"""),"")</f>
        <v/>
      </c>
      <c r="O791" s="58" t="str">
        <f>IFERROR(__xludf.DUMMYFUNCTION("""COMPUTED_VALUE"""),"")</f>
        <v/>
      </c>
    </row>
    <row r="792">
      <c r="A792" s="18"/>
      <c r="B792" s="18"/>
      <c r="C792" s="18"/>
      <c r="D792" s="18"/>
      <c r="E792" s="18"/>
      <c r="F792" s="18"/>
      <c r="G792" s="18"/>
      <c r="H792" s="18"/>
      <c r="I792" s="18"/>
      <c r="J792" s="18"/>
      <c r="K792" s="18"/>
      <c r="L792" s="18"/>
      <c r="M792" s="58" t="str">
        <f>IFERROR(__xludf.DUMMYFUNCTION("""COMPUTED_VALUE"""),"")</f>
        <v/>
      </c>
      <c r="N792" s="58" t="str">
        <f>IFERROR(__xludf.DUMMYFUNCTION("""COMPUTED_VALUE"""),"")</f>
        <v/>
      </c>
      <c r="O792" s="58" t="str">
        <f>IFERROR(__xludf.DUMMYFUNCTION("""COMPUTED_VALUE"""),"")</f>
        <v/>
      </c>
    </row>
    <row r="793">
      <c r="A793" s="18"/>
      <c r="B793" s="18"/>
      <c r="C793" s="18"/>
      <c r="D793" s="18"/>
      <c r="E793" s="18"/>
      <c r="F793" s="18"/>
      <c r="G793" s="18"/>
      <c r="H793" s="18"/>
      <c r="I793" s="18"/>
      <c r="J793" s="18"/>
      <c r="K793" s="18"/>
      <c r="L793" s="18"/>
      <c r="M793" s="58" t="str">
        <f>IFERROR(__xludf.DUMMYFUNCTION("""COMPUTED_VALUE"""),"")</f>
        <v/>
      </c>
      <c r="N793" s="58" t="str">
        <f>IFERROR(__xludf.DUMMYFUNCTION("""COMPUTED_VALUE"""),"")</f>
        <v/>
      </c>
      <c r="O793" s="58" t="str">
        <f>IFERROR(__xludf.DUMMYFUNCTION("""COMPUTED_VALUE"""),"")</f>
        <v/>
      </c>
    </row>
    <row r="794">
      <c r="A794" s="18"/>
      <c r="B794" s="18"/>
      <c r="C794" s="18"/>
      <c r="D794" s="18"/>
      <c r="E794" s="18"/>
      <c r="F794" s="18"/>
      <c r="G794" s="18"/>
      <c r="H794" s="18"/>
      <c r="I794" s="18"/>
      <c r="J794" s="18"/>
      <c r="K794" s="18"/>
      <c r="L794" s="18"/>
      <c r="M794" s="58" t="str">
        <f>IFERROR(__xludf.DUMMYFUNCTION("""COMPUTED_VALUE"""),"")</f>
        <v/>
      </c>
      <c r="N794" s="58" t="str">
        <f>IFERROR(__xludf.DUMMYFUNCTION("""COMPUTED_VALUE"""),"")</f>
        <v/>
      </c>
      <c r="O794" s="58" t="str">
        <f>IFERROR(__xludf.DUMMYFUNCTION("""COMPUTED_VALUE"""),"")</f>
        <v/>
      </c>
    </row>
    <row r="795">
      <c r="A795" s="18"/>
      <c r="B795" s="18"/>
      <c r="C795" s="18"/>
      <c r="D795" s="18"/>
      <c r="E795" s="18"/>
      <c r="F795" s="18"/>
      <c r="G795" s="18"/>
      <c r="H795" s="18"/>
      <c r="I795" s="18"/>
      <c r="J795" s="18"/>
      <c r="K795" s="18"/>
      <c r="L795" s="18"/>
      <c r="M795" s="58" t="str">
        <f>IFERROR(__xludf.DUMMYFUNCTION("""COMPUTED_VALUE"""),"")</f>
        <v/>
      </c>
      <c r="N795" s="58" t="str">
        <f>IFERROR(__xludf.DUMMYFUNCTION("""COMPUTED_VALUE"""),"")</f>
        <v/>
      </c>
      <c r="O795" s="58" t="str">
        <f>IFERROR(__xludf.DUMMYFUNCTION("""COMPUTED_VALUE"""),"")</f>
        <v/>
      </c>
    </row>
    <row r="796">
      <c r="A796" s="18"/>
      <c r="B796" s="18"/>
      <c r="C796" s="18"/>
      <c r="D796" s="18"/>
      <c r="E796" s="18"/>
      <c r="F796" s="18"/>
      <c r="G796" s="18"/>
      <c r="H796" s="18"/>
      <c r="I796" s="18"/>
      <c r="J796" s="18"/>
      <c r="K796" s="18"/>
      <c r="L796" s="18"/>
      <c r="M796" s="58" t="str">
        <f>IFERROR(__xludf.DUMMYFUNCTION("""COMPUTED_VALUE"""),"")</f>
        <v/>
      </c>
      <c r="N796" s="58" t="str">
        <f>IFERROR(__xludf.DUMMYFUNCTION("""COMPUTED_VALUE"""),"")</f>
        <v/>
      </c>
      <c r="O796" s="58" t="str">
        <f>IFERROR(__xludf.DUMMYFUNCTION("""COMPUTED_VALUE"""),"")</f>
        <v/>
      </c>
    </row>
    <row r="797">
      <c r="A797" s="18"/>
      <c r="B797" s="18"/>
      <c r="C797" s="18"/>
      <c r="D797" s="18"/>
      <c r="E797" s="18"/>
      <c r="F797" s="18"/>
      <c r="G797" s="18"/>
      <c r="H797" s="18"/>
      <c r="I797" s="18"/>
      <c r="J797" s="18"/>
      <c r="K797" s="18"/>
      <c r="L797" s="18"/>
      <c r="M797" s="58" t="str">
        <f>IFERROR(__xludf.DUMMYFUNCTION("""COMPUTED_VALUE"""),"")</f>
        <v/>
      </c>
      <c r="N797" s="58" t="str">
        <f>IFERROR(__xludf.DUMMYFUNCTION("""COMPUTED_VALUE"""),"")</f>
        <v/>
      </c>
      <c r="O797" s="58" t="str">
        <f>IFERROR(__xludf.DUMMYFUNCTION("""COMPUTED_VALUE"""),"")</f>
        <v/>
      </c>
    </row>
    <row r="798">
      <c r="A798" s="18"/>
      <c r="B798" s="18"/>
      <c r="C798" s="18"/>
      <c r="D798" s="18"/>
      <c r="E798" s="18"/>
      <c r="F798" s="18"/>
      <c r="G798" s="18"/>
      <c r="H798" s="18"/>
      <c r="I798" s="18"/>
      <c r="J798" s="18"/>
      <c r="K798" s="18"/>
      <c r="L798" s="18"/>
      <c r="M798" s="58" t="str">
        <f>IFERROR(__xludf.DUMMYFUNCTION("""COMPUTED_VALUE"""),"")</f>
        <v/>
      </c>
      <c r="N798" s="58" t="str">
        <f>IFERROR(__xludf.DUMMYFUNCTION("""COMPUTED_VALUE"""),"")</f>
        <v/>
      </c>
      <c r="O798" s="58" t="str">
        <f>IFERROR(__xludf.DUMMYFUNCTION("""COMPUTED_VALUE"""),"")</f>
        <v/>
      </c>
    </row>
    <row r="799">
      <c r="A799" s="18"/>
      <c r="B799" s="18"/>
      <c r="C799" s="18"/>
      <c r="D799" s="18"/>
      <c r="E799" s="18"/>
      <c r="F799" s="18"/>
      <c r="G799" s="18"/>
      <c r="H799" s="18"/>
      <c r="I799" s="18"/>
      <c r="J799" s="18"/>
      <c r="K799" s="18"/>
      <c r="L799" s="18"/>
      <c r="M799" s="58" t="str">
        <f>IFERROR(__xludf.DUMMYFUNCTION("""COMPUTED_VALUE"""),"")</f>
        <v/>
      </c>
      <c r="N799" s="58" t="str">
        <f>IFERROR(__xludf.DUMMYFUNCTION("""COMPUTED_VALUE"""),"")</f>
        <v/>
      </c>
      <c r="O799" s="58" t="str">
        <f>IFERROR(__xludf.DUMMYFUNCTION("""COMPUTED_VALUE"""),"")</f>
        <v/>
      </c>
    </row>
    <row r="800">
      <c r="A800" s="18"/>
      <c r="B800" s="18"/>
      <c r="C800" s="18"/>
      <c r="D800" s="18"/>
      <c r="E800" s="18"/>
      <c r="F800" s="18"/>
      <c r="G800" s="18"/>
      <c r="H800" s="18"/>
      <c r="I800" s="18"/>
      <c r="J800" s="18"/>
      <c r="K800" s="18"/>
      <c r="L800" s="18"/>
      <c r="M800" s="58" t="str">
        <f>IFERROR(__xludf.DUMMYFUNCTION("""COMPUTED_VALUE"""),"")</f>
        <v/>
      </c>
      <c r="N800" s="58" t="str">
        <f>IFERROR(__xludf.DUMMYFUNCTION("""COMPUTED_VALUE"""),"")</f>
        <v/>
      </c>
      <c r="O800" s="58" t="str">
        <f>IFERROR(__xludf.DUMMYFUNCTION("""COMPUTED_VALUE"""),"")</f>
        <v/>
      </c>
    </row>
    <row r="801">
      <c r="A801" s="18"/>
      <c r="B801" s="18"/>
      <c r="C801" s="18"/>
      <c r="D801" s="18"/>
      <c r="E801" s="18"/>
      <c r="F801" s="18"/>
      <c r="G801" s="18"/>
      <c r="H801" s="18"/>
      <c r="I801" s="18"/>
      <c r="J801" s="18"/>
      <c r="K801" s="18"/>
      <c r="L801" s="18"/>
      <c r="M801" s="58" t="str">
        <f>IFERROR(__xludf.DUMMYFUNCTION("""COMPUTED_VALUE"""),"")</f>
        <v/>
      </c>
      <c r="N801" s="58" t="str">
        <f>IFERROR(__xludf.DUMMYFUNCTION("""COMPUTED_VALUE"""),"")</f>
        <v/>
      </c>
      <c r="O801" s="58" t="str">
        <f>IFERROR(__xludf.DUMMYFUNCTION("""COMPUTED_VALUE"""),"")</f>
        <v/>
      </c>
    </row>
    <row r="802">
      <c r="A802" s="18"/>
      <c r="B802" s="18"/>
      <c r="C802" s="18"/>
      <c r="D802" s="18"/>
      <c r="E802" s="18"/>
      <c r="F802" s="18"/>
      <c r="G802" s="18"/>
      <c r="H802" s="18"/>
      <c r="I802" s="18"/>
      <c r="J802" s="18"/>
      <c r="K802" s="18"/>
      <c r="L802" s="18"/>
      <c r="M802" s="58" t="str">
        <f>IFERROR(__xludf.DUMMYFUNCTION("""COMPUTED_VALUE"""),"")</f>
        <v/>
      </c>
      <c r="N802" s="58" t="str">
        <f>IFERROR(__xludf.DUMMYFUNCTION("""COMPUTED_VALUE"""),"")</f>
        <v/>
      </c>
      <c r="O802" s="58" t="str">
        <f>IFERROR(__xludf.DUMMYFUNCTION("""COMPUTED_VALUE"""),"")</f>
        <v/>
      </c>
    </row>
    <row r="803">
      <c r="A803" s="18"/>
      <c r="B803" s="18"/>
      <c r="C803" s="18"/>
      <c r="D803" s="18"/>
      <c r="E803" s="18"/>
      <c r="F803" s="18"/>
      <c r="G803" s="18"/>
      <c r="H803" s="18"/>
      <c r="I803" s="18"/>
      <c r="J803" s="18"/>
      <c r="K803" s="18"/>
      <c r="L803" s="18"/>
      <c r="M803" s="58" t="str">
        <f>IFERROR(__xludf.DUMMYFUNCTION("""COMPUTED_VALUE"""),"")</f>
        <v/>
      </c>
      <c r="N803" s="58" t="str">
        <f>IFERROR(__xludf.DUMMYFUNCTION("""COMPUTED_VALUE"""),"")</f>
        <v/>
      </c>
      <c r="O803" s="58" t="str">
        <f>IFERROR(__xludf.DUMMYFUNCTION("""COMPUTED_VALUE"""),"")</f>
        <v/>
      </c>
    </row>
    <row r="804">
      <c r="A804" s="18"/>
      <c r="B804" s="18"/>
      <c r="C804" s="18"/>
      <c r="D804" s="18"/>
      <c r="E804" s="18"/>
      <c r="F804" s="18"/>
      <c r="G804" s="18"/>
      <c r="H804" s="18"/>
      <c r="I804" s="18"/>
      <c r="J804" s="18"/>
      <c r="K804" s="18"/>
      <c r="L804" s="18"/>
      <c r="M804" s="58" t="str">
        <f>IFERROR(__xludf.DUMMYFUNCTION("""COMPUTED_VALUE"""),"")</f>
        <v/>
      </c>
      <c r="N804" s="58" t="str">
        <f>IFERROR(__xludf.DUMMYFUNCTION("""COMPUTED_VALUE"""),"")</f>
        <v/>
      </c>
      <c r="O804" s="58" t="str">
        <f>IFERROR(__xludf.DUMMYFUNCTION("""COMPUTED_VALUE"""),"")</f>
        <v/>
      </c>
    </row>
    <row r="805">
      <c r="A805" s="18"/>
      <c r="B805" s="18"/>
      <c r="C805" s="18"/>
      <c r="D805" s="18"/>
      <c r="E805" s="18"/>
      <c r="F805" s="18"/>
      <c r="G805" s="18"/>
      <c r="H805" s="18"/>
      <c r="I805" s="18"/>
      <c r="J805" s="18"/>
      <c r="K805" s="18"/>
      <c r="L805" s="18"/>
      <c r="M805" s="58" t="str">
        <f>IFERROR(__xludf.DUMMYFUNCTION("""COMPUTED_VALUE"""),"")</f>
        <v/>
      </c>
      <c r="N805" s="58" t="str">
        <f>IFERROR(__xludf.DUMMYFUNCTION("""COMPUTED_VALUE"""),"")</f>
        <v/>
      </c>
      <c r="O805" s="58" t="str">
        <f>IFERROR(__xludf.DUMMYFUNCTION("""COMPUTED_VALUE"""),"")</f>
        <v/>
      </c>
    </row>
    <row r="806">
      <c r="A806" s="18"/>
      <c r="B806" s="18"/>
      <c r="C806" s="18"/>
      <c r="D806" s="18"/>
      <c r="E806" s="18"/>
      <c r="F806" s="18"/>
      <c r="G806" s="18"/>
      <c r="H806" s="18"/>
      <c r="I806" s="18"/>
      <c r="J806" s="18"/>
      <c r="K806" s="18"/>
      <c r="L806" s="18"/>
      <c r="M806" s="58" t="str">
        <f>IFERROR(__xludf.DUMMYFUNCTION("""COMPUTED_VALUE"""),"")</f>
        <v/>
      </c>
      <c r="N806" s="58" t="str">
        <f>IFERROR(__xludf.DUMMYFUNCTION("""COMPUTED_VALUE"""),"")</f>
        <v/>
      </c>
      <c r="O806" s="58" t="str">
        <f>IFERROR(__xludf.DUMMYFUNCTION("""COMPUTED_VALUE"""),"")</f>
        <v/>
      </c>
    </row>
    <row r="807">
      <c r="A807" s="18"/>
      <c r="B807" s="18"/>
      <c r="C807" s="18"/>
      <c r="D807" s="18"/>
      <c r="E807" s="18"/>
      <c r="F807" s="18"/>
      <c r="G807" s="18"/>
      <c r="H807" s="18"/>
      <c r="I807" s="18"/>
      <c r="J807" s="18"/>
      <c r="K807" s="18"/>
      <c r="L807" s="18"/>
      <c r="M807" s="58" t="str">
        <f>IFERROR(__xludf.DUMMYFUNCTION("""COMPUTED_VALUE"""),"")</f>
        <v/>
      </c>
      <c r="N807" s="58" t="str">
        <f>IFERROR(__xludf.DUMMYFUNCTION("""COMPUTED_VALUE"""),"")</f>
        <v/>
      </c>
      <c r="O807" s="58" t="str">
        <f>IFERROR(__xludf.DUMMYFUNCTION("""COMPUTED_VALUE"""),"")</f>
        <v/>
      </c>
    </row>
    <row r="808">
      <c r="A808" s="18"/>
      <c r="B808" s="18"/>
      <c r="C808" s="18"/>
      <c r="D808" s="18"/>
      <c r="E808" s="18"/>
      <c r="F808" s="18"/>
      <c r="G808" s="18"/>
      <c r="H808" s="18"/>
      <c r="I808" s="18"/>
      <c r="J808" s="18"/>
      <c r="K808" s="18"/>
      <c r="L808" s="18"/>
      <c r="M808" s="58" t="str">
        <f>IFERROR(__xludf.DUMMYFUNCTION("""COMPUTED_VALUE"""),"")</f>
        <v/>
      </c>
      <c r="N808" s="58" t="str">
        <f>IFERROR(__xludf.DUMMYFUNCTION("""COMPUTED_VALUE"""),"")</f>
        <v/>
      </c>
      <c r="O808" s="58" t="str">
        <f>IFERROR(__xludf.DUMMYFUNCTION("""COMPUTED_VALUE"""),"")</f>
        <v/>
      </c>
    </row>
    <row r="809">
      <c r="A809" s="18"/>
      <c r="B809" s="18"/>
      <c r="C809" s="18"/>
      <c r="D809" s="18"/>
      <c r="E809" s="18"/>
      <c r="F809" s="18"/>
      <c r="G809" s="18"/>
      <c r="H809" s="18"/>
      <c r="I809" s="18"/>
      <c r="J809" s="18"/>
      <c r="K809" s="18"/>
      <c r="L809" s="18"/>
      <c r="M809" s="58" t="str">
        <f>IFERROR(__xludf.DUMMYFUNCTION("""COMPUTED_VALUE"""),"")</f>
        <v/>
      </c>
      <c r="N809" s="58" t="str">
        <f>IFERROR(__xludf.DUMMYFUNCTION("""COMPUTED_VALUE"""),"")</f>
        <v/>
      </c>
      <c r="O809" s="58" t="str">
        <f>IFERROR(__xludf.DUMMYFUNCTION("""COMPUTED_VALUE"""),"")</f>
        <v/>
      </c>
    </row>
    <row r="810">
      <c r="A810" s="18"/>
      <c r="B810" s="18"/>
      <c r="C810" s="18"/>
      <c r="D810" s="18"/>
      <c r="E810" s="18"/>
      <c r="F810" s="18"/>
      <c r="G810" s="18"/>
      <c r="H810" s="18"/>
      <c r="I810" s="18"/>
      <c r="J810" s="18"/>
      <c r="K810" s="18"/>
      <c r="L810" s="18"/>
      <c r="M810" s="58" t="str">
        <f>IFERROR(__xludf.DUMMYFUNCTION("""COMPUTED_VALUE"""),"")</f>
        <v/>
      </c>
      <c r="N810" s="58" t="str">
        <f>IFERROR(__xludf.DUMMYFUNCTION("""COMPUTED_VALUE"""),"")</f>
        <v/>
      </c>
      <c r="O810" s="58" t="str">
        <f>IFERROR(__xludf.DUMMYFUNCTION("""COMPUTED_VALUE"""),"")</f>
        <v/>
      </c>
    </row>
    <row r="811">
      <c r="A811" s="18"/>
      <c r="B811" s="18"/>
      <c r="C811" s="18"/>
      <c r="D811" s="18"/>
      <c r="E811" s="18"/>
      <c r="F811" s="18"/>
      <c r="G811" s="18"/>
      <c r="H811" s="18"/>
      <c r="I811" s="18"/>
      <c r="J811" s="18"/>
      <c r="K811" s="18"/>
      <c r="L811" s="18"/>
      <c r="M811" s="58" t="str">
        <f>IFERROR(__xludf.DUMMYFUNCTION("""COMPUTED_VALUE"""),"")</f>
        <v/>
      </c>
      <c r="N811" s="58" t="str">
        <f>IFERROR(__xludf.DUMMYFUNCTION("""COMPUTED_VALUE"""),"")</f>
        <v/>
      </c>
      <c r="O811" s="58" t="str">
        <f>IFERROR(__xludf.DUMMYFUNCTION("""COMPUTED_VALUE"""),"")</f>
        <v/>
      </c>
    </row>
    <row r="812">
      <c r="A812" s="18"/>
      <c r="B812" s="18"/>
      <c r="C812" s="18"/>
      <c r="D812" s="18"/>
      <c r="E812" s="18"/>
      <c r="F812" s="18"/>
      <c r="G812" s="18"/>
      <c r="H812" s="18"/>
      <c r="I812" s="18"/>
      <c r="J812" s="18"/>
      <c r="K812" s="18"/>
      <c r="L812" s="18"/>
      <c r="M812" s="58" t="str">
        <f>IFERROR(__xludf.DUMMYFUNCTION("""COMPUTED_VALUE"""),"")</f>
        <v/>
      </c>
      <c r="N812" s="58" t="str">
        <f>IFERROR(__xludf.DUMMYFUNCTION("""COMPUTED_VALUE"""),"")</f>
        <v/>
      </c>
      <c r="O812" s="58" t="str">
        <f>IFERROR(__xludf.DUMMYFUNCTION("""COMPUTED_VALUE"""),"")</f>
        <v/>
      </c>
    </row>
    <row r="813">
      <c r="A813" s="18"/>
      <c r="B813" s="18"/>
      <c r="C813" s="18"/>
      <c r="D813" s="18"/>
      <c r="E813" s="18"/>
      <c r="F813" s="18"/>
      <c r="G813" s="18"/>
      <c r="H813" s="18"/>
      <c r="I813" s="18"/>
      <c r="J813" s="18"/>
      <c r="K813" s="18"/>
      <c r="L813" s="18"/>
      <c r="M813" s="58" t="str">
        <f>IFERROR(__xludf.DUMMYFUNCTION("""COMPUTED_VALUE"""),"")</f>
        <v/>
      </c>
      <c r="N813" s="58" t="str">
        <f>IFERROR(__xludf.DUMMYFUNCTION("""COMPUTED_VALUE"""),"")</f>
        <v/>
      </c>
      <c r="O813" s="58" t="str">
        <f>IFERROR(__xludf.DUMMYFUNCTION("""COMPUTED_VALUE"""),"")</f>
        <v/>
      </c>
    </row>
    <row r="814">
      <c r="A814" s="18"/>
      <c r="B814" s="18"/>
      <c r="C814" s="18"/>
      <c r="D814" s="18"/>
      <c r="E814" s="18"/>
      <c r="F814" s="18"/>
      <c r="G814" s="18"/>
      <c r="H814" s="18"/>
      <c r="I814" s="18"/>
      <c r="J814" s="18"/>
      <c r="K814" s="18"/>
      <c r="L814" s="18"/>
      <c r="M814" s="58" t="str">
        <f>IFERROR(__xludf.DUMMYFUNCTION("""COMPUTED_VALUE"""),"")</f>
        <v/>
      </c>
      <c r="N814" s="58" t="str">
        <f>IFERROR(__xludf.DUMMYFUNCTION("""COMPUTED_VALUE"""),"")</f>
        <v/>
      </c>
      <c r="O814" s="58" t="str">
        <f>IFERROR(__xludf.DUMMYFUNCTION("""COMPUTED_VALUE"""),"")</f>
        <v/>
      </c>
    </row>
    <row r="815">
      <c r="A815" s="18"/>
      <c r="B815" s="18"/>
      <c r="C815" s="18"/>
      <c r="D815" s="18"/>
      <c r="E815" s="18"/>
      <c r="F815" s="18"/>
      <c r="G815" s="18"/>
      <c r="H815" s="18"/>
      <c r="I815" s="18"/>
      <c r="J815" s="18"/>
      <c r="K815" s="18"/>
      <c r="L815" s="18"/>
      <c r="M815" s="58" t="str">
        <f>IFERROR(__xludf.DUMMYFUNCTION("""COMPUTED_VALUE"""),"")</f>
        <v/>
      </c>
      <c r="N815" s="58" t="str">
        <f>IFERROR(__xludf.DUMMYFUNCTION("""COMPUTED_VALUE"""),"")</f>
        <v/>
      </c>
      <c r="O815" s="58" t="str">
        <f>IFERROR(__xludf.DUMMYFUNCTION("""COMPUTED_VALUE"""),"")</f>
        <v/>
      </c>
    </row>
    <row r="816">
      <c r="A816" s="18"/>
      <c r="B816" s="18"/>
      <c r="C816" s="18"/>
      <c r="D816" s="18"/>
      <c r="E816" s="18"/>
      <c r="F816" s="18"/>
      <c r="G816" s="18"/>
      <c r="H816" s="18"/>
      <c r="I816" s="18"/>
      <c r="J816" s="18"/>
      <c r="K816" s="18"/>
      <c r="L816" s="18"/>
      <c r="M816" s="58" t="str">
        <f>IFERROR(__xludf.DUMMYFUNCTION("""COMPUTED_VALUE"""),"")</f>
        <v/>
      </c>
      <c r="N816" s="58" t="str">
        <f>IFERROR(__xludf.DUMMYFUNCTION("""COMPUTED_VALUE"""),"")</f>
        <v/>
      </c>
      <c r="O816" s="58" t="str">
        <f>IFERROR(__xludf.DUMMYFUNCTION("""COMPUTED_VALUE"""),"")</f>
        <v/>
      </c>
    </row>
    <row r="817">
      <c r="A817" s="18"/>
      <c r="B817" s="18"/>
      <c r="C817" s="18"/>
      <c r="D817" s="18"/>
      <c r="E817" s="18"/>
      <c r="F817" s="18"/>
      <c r="G817" s="18"/>
      <c r="H817" s="18"/>
      <c r="I817" s="18"/>
      <c r="J817" s="18"/>
      <c r="K817" s="18"/>
      <c r="L817" s="18"/>
      <c r="M817" s="58" t="str">
        <f>IFERROR(__xludf.DUMMYFUNCTION("""COMPUTED_VALUE"""),"")</f>
        <v/>
      </c>
      <c r="N817" s="58" t="str">
        <f>IFERROR(__xludf.DUMMYFUNCTION("""COMPUTED_VALUE"""),"")</f>
        <v/>
      </c>
      <c r="O817" s="58" t="str">
        <f>IFERROR(__xludf.DUMMYFUNCTION("""COMPUTED_VALUE"""),"")</f>
        <v/>
      </c>
    </row>
    <row r="818">
      <c r="A818" s="18"/>
      <c r="B818" s="18"/>
      <c r="C818" s="18"/>
      <c r="D818" s="18"/>
      <c r="E818" s="18"/>
      <c r="F818" s="18"/>
      <c r="G818" s="18"/>
      <c r="H818" s="18"/>
      <c r="I818" s="18"/>
      <c r="J818" s="18"/>
      <c r="K818" s="18"/>
      <c r="L818" s="18"/>
      <c r="M818" s="58" t="str">
        <f>IFERROR(__xludf.DUMMYFUNCTION("""COMPUTED_VALUE"""),"")</f>
        <v/>
      </c>
      <c r="N818" s="58" t="str">
        <f>IFERROR(__xludf.DUMMYFUNCTION("""COMPUTED_VALUE"""),"")</f>
        <v/>
      </c>
      <c r="O818" s="58" t="str">
        <f>IFERROR(__xludf.DUMMYFUNCTION("""COMPUTED_VALUE"""),"")</f>
        <v/>
      </c>
    </row>
    <row r="819">
      <c r="A819" s="18"/>
      <c r="B819" s="18"/>
      <c r="C819" s="18"/>
      <c r="D819" s="18"/>
      <c r="E819" s="18"/>
      <c r="F819" s="18"/>
      <c r="G819" s="18"/>
      <c r="H819" s="18"/>
      <c r="I819" s="18"/>
      <c r="J819" s="18"/>
      <c r="K819" s="18"/>
      <c r="L819" s="18"/>
      <c r="M819" s="58" t="str">
        <f>IFERROR(__xludf.DUMMYFUNCTION("""COMPUTED_VALUE"""),"")</f>
        <v/>
      </c>
      <c r="N819" s="58" t="str">
        <f>IFERROR(__xludf.DUMMYFUNCTION("""COMPUTED_VALUE"""),"")</f>
        <v/>
      </c>
      <c r="O819" s="58" t="str">
        <f>IFERROR(__xludf.DUMMYFUNCTION("""COMPUTED_VALUE"""),"")</f>
        <v/>
      </c>
    </row>
    <row r="820">
      <c r="A820" s="18"/>
      <c r="B820" s="18"/>
      <c r="C820" s="18"/>
      <c r="D820" s="18"/>
      <c r="E820" s="18"/>
      <c r="F820" s="18"/>
      <c r="G820" s="18"/>
      <c r="H820" s="18"/>
      <c r="I820" s="18"/>
      <c r="J820" s="18"/>
      <c r="K820" s="18"/>
      <c r="L820" s="18"/>
      <c r="M820" s="58" t="str">
        <f>IFERROR(__xludf.DUMMYFUNCTION("""COMPUTED_VALUE"""),"")</f>
        <v/>
      </c>
      <c r="N820" s="58" t="str">
        <f>IFERROR(__xludf.DUMMYFUNCTION("""COMPUTED_VALUE"""),"")</f>
        <v/>
      </c>
      <c r="O820" s="58" t="str">
        <f>IFERROR(__xludf.DUMMYFUNCTION("""COMPUTED_VALUE"""),"")</f>
        <v/>
      </c>
    </row>
    <row r="821">
      <c r="A821" s="18"/>
      <c r="B821" s="18"/>
      <c r="C821" s="18"/>
      <c r="D821" s="18"/>
      <c r="E821" s="18"/>
      <c r="F821" s="18"/>
      <c r="G821" s="18"/>
      <c r="H821" s="18"/>
      <c r="I821" s="18"/>
      <c r="J821" s="18"/>
      <c r="K821" s="18"/>
      <c r="L821" s="18"/>
      <c r="M821" s="58" t="str">
        <f>IFERROR(__xludf.DUMMYFUNCTION("""COMPUTED_VALUE"""),"")</f>
        <v/>
      </c>
      <c r="N821" s="58" t="str">
        <f>IFERROR(__xludf.DUMMYFUNCTION("""COMPUTED_VALUE"""),"")</f>
        <v/>
      </c>
      <c r="O821" s="58" t="str">
        <f>IFERROR(__xludf.DUMMYFUNCTION("""COMPUTED_VALUE"""),"")</f>
        <v/>
      </c>
    </row>
    <row r="822">
      <c r="A822" s="18"/>
      <c r="B822" s="18"/>
      <c r="C822" s="18"/>
      <c r="D822" s="18"/>
      <c r="E822" s="18"/>
      <c r="F822" s="18"/>
      <c r="G822" s="18"/>
      <c r="H822" s="18"/>
      <c r="I822" s="18"/>
      <c r="J822" s="18"/>
      <c r="K822" s="18"/>
      <c r="L822" s="18"/>
      <c r="M822" s="58" t="str">
        <f>IFERROR(__xludf.DUMMYFUNCTION("""COMPUTED_VALUE"""),"")</f>
        <v/>
      </c>
      <c r="N822" s="58" t="str">
        <f>IFERROR(__xludf.DUMMYFUNCTION("""COMPUTED_VALUE"""),"")</f>
        <v/>
      </c>
      <c r="O822" s="58" t="str">
        <f>IFERROR(__xludf.DUMMYFUNCTION("""COMPUTED_VALUE"""),"")</f>
        <v/>
      </c>
    </row>
    <row r="823">
      <c r="A823" s="18"/>
      <c r="B823" s="18"/>
      <c r="C823" s="18"/>
      <c r="D823" s="18"/>
      <c r="E823" s="18"/>
      <c r="F823" s="18"/>
      <c r="G823" s="18"/>
      <c r="H823" s="18"/>
      <c r="I823" s="18"/>
      <c r="J823" s="18"/>
      <c r="K823" s="18"/>
      <c r="L823" s="18"/>
      <c r="M823" s="58" t="str">
        <f>IFERROR(__xludf.DUMMYFUNCTION("""COMPUTED_VALUE"""),"")</f>
        <v/>
      </c>
      <c r="N823" s="58" t="str">
        <f>IFERROR(__xludf.DUMMYFUNCTION("""COMPUTED_VALUE"""),"")</f>
        <v/>
      </c>
      <c r="O823" s="58" t="str">
        <f>IFERROR(__xludf.DUMMYFUNCTION("""COMPUTED_VALUE"""),"")</f>
        <v/>
      </c>
    </row>
    <row r="824">
      <c r="A824" s="18"/>
      <c r="B824" s="18"/>
      <c r="C824" s="18"/>
      <c r="D824" s="18"/>
      <c r="E824" s="18"/>
      <c r="F824" s="18"/>
      <c r="G824" s="18"/>
      <c r="H824" s="18"/>
      <c r="I824" s="18"/>
      <c r="J824" s="18"/>
      <c r="K824" s="18"/>
      <c r="L824" s="18"/>
      <c r="M824" s="58" t="str">
        <f>IFERROR(__xludf.DUMMYFUNCTION("""COMPUTED_VALUE"""),"")</f>
        <v/>
      </c>
      <c r="N824" s="58" t="str">
        <f>IFERROR(__xludf.DUMMYFUNCTION("""COMPUTED_VALUE"""),"")</f>
        <v/>
      </c>
      <c r="O824" s="58" t="str">
        <f>IFERROR(__xludf.DUMMYFUNCTION("""COMPUTED_VALUE"""),"")</f>
        <v/>
      </c>
    </row>
    <row r="825">
      <c r="A825" s="18"/>
      <c r="B825" s="18"/>
      <c r="C825" s="18"/>
      <c r="D825" s="18"/>
      <c r="E825" s="18"/>
      <c r="F825" s="18"/>
      <c r="G825" s="18"/>
      <c r="H825" s="18"/>
      <c r="I825" s="18"/>
      <c r="J825" s="18"/>
      <c r="K825" s="18"/>
      <c r="L825" s="18"/>
      <c r="M825" s="58" t="str">
        <f>IFERROR(__xludf.DUMMYFUNCTION("""COMPUTED_VALUE"""),"")</f>
        <v/>
      </c>
      <c r="N825" s="58" t="str">
        <f>IFERROR(__xludf.DUMMYFUNCTION("""COMPUTED_VALUE"""),"")</f>
        <v/>
      </c>
      <c r="O825" s="58" t="str">
        <f>IFERROR(__xludf.DUMMYFUNCTION("""COMPUTED_VALUE"""),"")</f>
        <v/>
      </c>
    </row>
    <row r="826">
      <c r="A826" s="18"/>
      <c r="B826" s="18"/>
      <c r="C826" s="18"/>
      <c r="D826" s="18"/>
      <c r="E826" s="18"/>
      <c r="F826" s="18"/>
      <c r="G826" s="18"/>
      <c r="H826" s="18"/>
      <c r="I826" s="18"/>
      <c r="J826" s="18"/>
      <c r="K826" s="18"/>
      <c r="L826" s="18"/>
      <c r="M826" s="58" t="str">
        <f>IFERROR(__xludf.DUMMYFUNCTION("""COMPUTED_VALUE"""),"")</f>
        <v/>
      </c>
      <c r="N826" s="58" t="str">
        <f>IFERROR(__xludf.DUMMYFUNCTION("""COMPUTED_VALUE"""),"")</f>
        <v/>
      </c>
      <c r="O826" s="58" t="str">
        <f>IFERROR(__xludf.DUMMYFUNCTION("""COMPUTED_VALUE"""),"")</f>
        <v/>
      </c>
    </row>
    <row r="827">
      <c r="A827" s="18"/>
      <c r="B827" s="18"/>
      <c r="C827" s="18"/>
      <c r="D827" s="18"/>
      <c r="E827" s="18"/>
      <c r="F827" s="18"/>
      <c r="G827" s="18"/>
      <c r="H827" s="18"/>
      <c r="I827" s="18"/>
      <c r="J827" s="18"/>
      <c r="K827" s="18"/>
      <c r="L827" s="18"/>
      <c r="M827" s="58" t="str">
        <f>IFERROR(__xludf.DUMMYFUNCTION("""COMPUTED_VALUE"""),"")</f>
        <v/>
      </c>
      <c r="N827" s="58" t="str">
        <f>IFERROR(__xludf.DUMMYFUNCTION("""COMPUTED_VALUE"""),"")</f>
        <v/>
      </c>
      <c r="O827" s="58" t="str">
        <f>IFERROR(__xludf.DUMMYFUNCTION("""COMPUTED_VALUE"""),"")</f>
        <v/>
      </c>
    </row>
    <row r="828">
      <c r="A828" s="18"/>
      <c r="B828" s="18"/>
      <c r="C828" s="18"/>
      <c r="D828" s="18"/>
      <c r="E828" s="18"/>
      <c r="F828" s="18"/>
      <c r="G828" s="18"/>
      <c r="H828" s="18"/>
      <c r="I828" s="18"/>
      <c r="J828" s="18"/>
      <c r="K828" s="18"/>
      <c r="L828" s="18"/>
      <c r="M828" s="58" t="str">
        <f>IFERROR(__xludf.DUMMYFUNCTION("""COMPUTED_VALUE"""),"")</f>
        <v/>
      </c>
      <c r="N828" s="58" t="str">
        <f>IFERROR(__xludf.DUMMYFUNCTION("""COMPUTED_VALUE"""),"")</f>
        <v/>
      </c>
      <c r="O828" s="58" t="str">
        <f>IFERROR(__xludf.DUMMYFUNCTION("""COMPUTED_VALUE"""),"")</f>
        <v/>
      </c>
    </row>
    <row r="829">
      <c r="A829" s="18"/>
      <c r="B829" s="18"/>
      <c r="C829" s="18"/>
      <c r="D829" s="18"/>
      <c r="E829" s="18"/>
      <c r="F829" s="18"/>
      <c r="G829" s="18"/>
      <c r="H829" s="18"/>
      <c r="I829" s="18"/>
      <c r="J829" s="18"/>
      <c r="K829" s="18"/>
      <c r="L829" s="18"/>
      <c r="M829" s="58" t="str">
        <f>IFERROR(__xludf.DUMMYFUNCTION("""COMPUTED_VALUE"""),"")</f>
        <v/>
      </c>
      <c r="N829" s="58" t="str">
        <f>IFERROR(__xludf.DUMMYFUNCTION("""COMPUTED_VALUE"""),"")</f>
        <v/>
      </c>
      <c r="O829" s="58" t="str">
        <f>IFERROR(__xludf.DUMMYFUNCTION("""COMPUTED_VALUE"""),"")</f>
        <v/>
      </c>
    </row>
    <row r="830">
      <c r="A830" s="18"/>
      <c r="B830" s="18"/>
      <c r="C830" s="18"/>
      <c r="D830" s="18"/>
      <c r="E830" s="18"/>
      <c r="F830" s="18"/>
      <c r="G830" s="18"/>
      <c r="H830" s="18"/>
      <c r="I830" s="18"/>
      <c r="J830" s="18"/>
      <c r="K830" s="18"/>
      <c r="L830" s="18"/>
      <c r="M830" s="58" t="str">
        <f>IFERROR(__xludf.DUMMYFUNCTION("""COMPUTED_VALUE"""),"")</f>
        <v/>
      </c>
      <c r="N830" s="58" t="str">
        <f>IFERROR(__xludf.DUMMYFUNCTION("""COMPUTED_VALUE"""),"")</f>
        <v/>
      </c>
      <c r="O830" s="58" t="str">
        <f>IFERROR(__xludf.DUMMYFUNCTION("""COMPUTED_VALUE"""),"")</f>
        <v/>
      </c>
    </row>
    <row r="831">
      <c r="A831" s="18"/>
      <c r="B831" s="18"/>
      <c r="C831" s="18"/>
      <c r="D831" s="18"/>
      <c r="E831" s="18"/>
      <c r="F831" s="18"/>
      <c r="G831" s="18"/>
      <c r="H831" s="18"/>
      <c r="I831" s="18"/>
      <c r="J831" s="18"/>
      <c r="K831" s="18"/>
      <c r="L831" s="18"/>
      <c r="M831" s="58" t="str">
        <f>IFERROR(__xludf.DUMMYFUNCTION("""COMPUTED_VALUE"""),"")</f>
        <v/>
      </c>
      <c r="N831" s="58" t="str">
        <f>IFERROR(__xludf.DUMMYFUNCTION("""COMPUTED_VALUE"""),"")</f>
        <v/>
      </c>
      <c r="O831" s="58" t="str">
        <f>IFERROR(__xludf.DUMMYFUNCTION("""COMPUTED_VALUE"""),"")</f>
        <v/>
      </c>
    </row>
    <row r="832">
      <c r="A832" s="18"/>
      <c r="B832" s="18"/>
      <c r="C832" s="18"/>
      <c r="D832" s="18"/>
      <c r="E832" s="18"/>
      <c r="F832" s="18"/>
      <c r="G832" s="18"/>
      <c r="H832" s="18"/>
      <c r="I832" s="18"/>
      <c r="J832" s="18"/>
      <c r="K832" s="18"/>
      <c r="L832" s="18"/>
      <c r="M832" s="58" t="str">
        <f>IFERROR(__xludf.DUMMYFUNCTION("""COMPUTED_VALUE"""),"")</f>
        <v/>
      </c>
      <c r="N832" s="58" t="str">
        <f>IFERROR(__xludf.DUMMYFUNCTION("""COMPUTED_VALUE"""),"")</f>
        <v/>
      </c>
      <c r="O832" s="58" t="str">
        <f>IFERROR(__xludf.DUMMYFUNCTION("""COMPUTED_VALUE"""),"")</f>
        <v/>
      </c>
    </row>
    <row r="833">
      <c r="A833" s="18"/>
      <c r="B833" s="18"/>
      <c r="C833" s="18"/>
      <c r="D833" s="18"/>
      <c r="E833" s="18"/>
      <c r="F833" s="18"/>
      <c r="G833" s="18"/>
      <c r="H833" s="18"/>
      <c r="I833" s="18"/>
      <c r="J833" s="18"/>
      <c r="K833" s="18"/>
      <c r="L833" s="18"/>
      <c r="M833" s="58" t="str">
        <f>IFERROR(__xludf.DUMMYFUNCTION("""COMPUTED_VALUE"""),"")</f>
        <v/>
      </c>
      <c r="N833" s="58" t="str">
        <f>IFERROR(__xludf.DUMMYFUNCTION("""COMPUTED_VALUE"""),"")</f>
        <v/>
      </c>
      <c r="O833" s="58" t="str">
        <f>IFERROR(__xludf.DUMMYFUNCTION("""COMPUTED_VALUE"""),"")</f>
        <v/>
      </c>
    </row>
    <row r="834">
      <c r="A834" s="18"/>
      <c r="B834" s="18"/>
      <c r="C834" s="18"/>
      <c r="D834" s="18"/>
      <c r="E834" s="18"/>
      <c r="F834" s="18"/>
      <c r="G834" s="18"/>
      <c r="H834" s="18"/>
      <c r="I834" s="18"/>
      <c r="J834" s="18"/>
      <c r="K834" s="18"/>
      <c r="L834" s="18"/>
      <c r="M834" s="58" t="str">
        <f>IFERROR(__xludf.DUMMYFUNCTION("""COMPUTED_VALUE"""),"")</f>
        <v/>
      </c>
      <c r="N834" s="58" t="str">
        <f>IFERROR(__xludf.DUMMYFUNCTION("""COMPUTED_VALUE"""),"")</f>
        <v/>
      </c>
      <c r="O834" s="58" t="str">
        <f>IFERROR(__xludf.DUMMYFUNCTION("""COMPUTED_VALUE"""),"")</f>
        <v/>
      </c>
    </row>
    <row r="835">
      <c r="A835" s="18"/>
      <c r="B835" s="18"/>
      <c r="C835" s="18"/>
      <c r="D835" s="18"/>
      <c r="E835" s="18"/>
      <c r="F835" s="18"/>
      <c r="G835" s="18"/>
      <c r="H835" s="18"/>
      <c r="I835" s="18"/>
      <c r="J835" s="18"/>
      <c r="K835" s="18"/>
      <c r="L835" s="18"/>
      <c r="M835" s="58" t="str">
        <f>IFERROR(__xludf.DUMMYFUNCTION("""COMPUTED_VALUE"""),"")</f>
        <v/>
      </c>
      <c r="N835" s="58" t="str">
        <f>IFERROR(__xludf.DUMMYFUNCTION("""COMPUTED_VALUE"""),"")</f>
        <v/>
      </c>
      <c r="O835" s="58" t="str">
        <f>IFERROR(__xludf.DUMMYFUNCTION("""COMPUTED_VALUE"""),"")</f>
        <v/>
      </c>
    </row>
    <row r="836">
      <c r="A836" s="18"/>
      <c r="B836" s="18"/>
      <c r="C836" s="18"/>
      <c r="D836" s="18"/>
      <c r="E836" s="18"/>
      <c r="F836" s="18"/>
      <c r="G836" s="18"/>
      <c r="H836" s="18"/>
      <c r="I836" s="18"/>
      <c r="J836" s="18"/>
      <c r="K836" s="18"/>
      <c r="L836" s="18"/>
      <c r="M836" s="58" t="str">
        <f>IFERROR(__xludf.DUMMYFUNCTION("""COMPUTED_VALUE"""),"")</f>
        <v/>
      </c>
      <c r="N836" s="58" t="str">
        <f>IFERROR(__xludf.DUMMYFUNCTION("""COMPUTED_VALUE"""),"")</f>
        <v/>
      </c>
      <c r="O836" s="58" t="str">
        <f>IFERROR(__xludf.DUMMYFUNCTION("""COMPUTED_VALUE"""),"")</f>
        <v/>
      </c>
    </row>
    <row r="837">
      <c r="A837" s="18"/>
      <c r="B837" s="18"/>
      <c r="C837" s="18"/>
      <c r="D837" s="18"/>
      <c r="E837" s="18"/>
      <c r="F837" s="18"/>
      <c r="G837" s="18"/>
      <c r="H837" s="18"/>
      <c r="I837" s="18"/>
      <c r="J837" s="18"/>
      <c r="K837" s="18"/>
      <c r="L837" s="18"/>
      <c r="M837" s="58" t="str">
        <f>IFERROR(__xludf.DUMMYFUNCTION("""COMPUTED_VALUE"""),"")</f>
        <v/>
      </c>
      <c r="N837" s="58" t="str">
        <f>IFERROR(__xludf.DUMMYFUNCTION("""COMPUTED_VALUE"""),"")</f>
        <v/>
      </c>
      <c r="O837" s="58" t="str">
        <f>IFERROR(__xludf.DUMMYFUNCTION("""COMPUTED_VALUE"""),"")</f>
        <v/>
      </c>
    </row>
    <row r="838">
      <c r="A838" s="18"/>
      <c r="B838" s="18"/>
      <c r="C838" s="18"/>
      <c r="D838" s="18"/>
      <c r="E838" s="18"/>
      <c r="F838" s="18"/>
      <c r="G838" s="18"/>
      <c r="H838" s="18"/>
      <c r="I838" s="18"/>
      <c r="J838" s="18"/>
      <c r="K838" s="18"/>
      <c r="L838" s="18"/>
      <c r="M838" s="58" t="str">
        <f>IFERROR(__xludf.DUMMYFUNCTION("""COMPUTED_VALUE"""),"")</f>
        <v/>
      </c>
      <c r="N838" s="58" t="str">
        <f>IFERROR(__xludf.DUMMYFUNCTION("""COMPUTED_VALUE"""),"")</f>
        <v/>
      </c>
      <c r="O838" s="58" t="str">
        <f>IFERROR(__xludf.DUMMYFUNCTION("""COMPUTED_VALUE"""),"")</f>
        <v/>
      </c>
    </row>
    <row r="839">
      <c r="A839" s="18"/>
      <c r="B839" s="18"/>
      <c r="C839" s="18"/>
      <c r="D839" s="18"/>
      <c r="E839" s="18"/>
      <c r="F839" s="18"/>
      <c r="G839" s="18"/>
      <c r="H839" s="18"/>
      <c r="I839" s="18"/>
      <c r="J839" s="18"/>
      <c r="K839" s="18"/>
      <c r="L839" s="18"/>
      <c r="M839" s="58" t="str">
        <f>IFERROR(__xludf.DUMMYFUNCTION("""COMPUTED_VALUE"""),"")</f>
        <v/>
      </c>
      <c r="N839" s="58" t="str">
        <f>IFERROR(__xludf.DUMMYFUNCTION("""COMPUTED_VALUE"""),"")</f>
        <v/>
      </c>
      <c r="O839" s="58" t="str">
        <f>IFERROR(__xludf.DUMMYFUNCTION("""COMPUTED_VALUE"""),"")</f>
        <v/>
      </c>
    </row>
    <row r="840">
      <c r="A840" s="18"/>
      <c r="B840" s="18"/>
      <c r="C840" s="18"/>
      <c r="D840" s="18"/>
      <c r="E840" s="18"/>
      <c r="F840" s="18"/>
      <c r="G840" s="18"/>
      <c r="H840" s="18"/>
      <c r="I840" s="18"/>
      <c r="J840" s="18"/>
      <c r="K840" s="18"/>
      <c r="L840" s="18"/>
      <c r="M840" s="58" t="str">
        <f>IFERROR(__xludf.DUMMYFUNCTION("""COMPUTED_VALUE"""),"")</f>
        <v/>
      </c>
      <c r="N840" s="58" t="str">
        <f>IFERROR(__xludf.DUMMYFUNCTION("""COMPUTED_VALUE"""),"")</f>
        <v/>
      </c>
      <c r="O840" s="58" t="str">
        <f>IFERROR(__xludf.DUMMYFUNCTION("""COMPUTED_VALUE"""),"")</f>
        <v/>
      </c>
    </row>
    <row r="841">
      <c r="A841" s="18"/>
      <c r="B841" s="18"/>
      <c r="C841" s="18"/>
      <c r="D841" s="18"/>
      <c r="E841" s="18"/>
      <c r="F841" s="18"/>
      <c r="G841" s="18"/>
      <c r="H841" s="18"/>
      <c r="I841" s="18"/>
      <c r="J841" s="18"/>
      <c r="K841" s="18"/>
      <c r="L841" s="18"/>
      <c r="M841" s="58" t="str">
        <f>IFERROR(__xludf.DUMMYFUNCTION("""COMPUTED_VALUE"""),"")</f>
        <v/>
      </c>
      <c r="N841" s="58" t="str">
        <f>IFERROR(__xludf.DUMMYFUNCTION("""COMPUTED_VALUE"""),"")</f>
        <v/>
      </c>
      <c r="O841" s="58" t="str">
        <f>IFERROR(__xludf.DUMMYFUNCTION("""COMPUTED_VALUE"""),"")</f>
        <v/>
      </c>
    </row>
    <row r="842">
      <c r="A842" s="18"/>
      <c r="B842" s="18"/>
      <c r="C842" s="18"/>
      <c r="D842" s="18"/>
      <c r="E842" s="18"/>
      <c r="F842" s="18"/>
      <c r="G842" s="18"/>
      <c r="H842" s="18"/>
      <c r="I842" s="18"/>
      <c r="J842" s="18"/>
      <c r="K842" s="18"/>
      <c r="L842" s="18"/>
      <c r="M842" s="58" t="str">
        <f>IFERROR(__xludf.DUMMYFUNCTION("""COMPUTED_VALUE"""),"")</f>
        <v/>
      </c>
      <c r="N842" s="58" t="str">
        <f>IFERROR(__xludf.DUMMYFUNCTION("""COMPUTED_VALUE"""),"")</f>
        <v/>
      </c>
      <c r="O842" s="58" t="str">
        <f>IFERROR(__xludf.DUMMYFUNCTION("""COMPUTED_VALUE"""),"")</f>
        <v/>
      </c>
    </row>
    <row r="843">
      <c r="A843" s="18"/>
      <c r="B843" s="18"/>
      <c r="C843" s="18"/>
      <c r="D843" s="18"/>
      <c r="E843" s="18"/>
      <c r="F843" s="18"/>
      <c r="G843" s="18"/>
      <c r="H843" s="18"/>
      <c r="I843" s="18"/>
      <c r="J843" s="18"/>
      <c r="K843" s="18"/>
      <c r="L843" s="18"/>
      <c r="M843" s="58" t="str">
        <f>IFERROR(__xludf.DUMMYFUNCTION("""COMPUTED_VALUE"""),"")</f>
        <v/>
      </c>
      <c r="N843" s="58" t="str">
        <f>IFERROR(__xludf.DUMMYFUNCTION("""COMPUTED_VALUE"""),"")</f>
        <v/>
      </c>
      <c r="O843" s="58" t="str">
        <f>IFERROR(__xludf.DUMMYFUNCTION("""COMPUTED_VALUE"""),"")</f>
        <v/>
      </c>
    </row>
    <row r="844">
      <c r="A844" s="18"/>
      <c r="B844" s="18"/>
      <c r="C844" s="18"/>
      <c r="D844" s="18"/>
      <c r="E844" s="18"/>
      <c r="F844" s="18"/>
      <c r="G844" s="18"/>
      <c r="H844" s="18"/>
      <c r="I844" s="18"/>
      <c r="J844" s="18"/>
      <c r="K844" s="18"/>
      <c r="L844" s="18"/>
      <c r="M844" s="58" t="str">
        <f>IFERROR(__xludf.DUMMYFUNCTION("""COMPUTED_VALUE"""),"")</f>
        <v/>
      </c>
      <c r="N844" s="58" t="str">
        <f>IFERROR(__xludf.DUMMYFUNCTION("""COMPUTED_VALUE"""),"")</f>
        <v/>
      </c>
      <c r="O844" s="58" t="str">
        <f>IFERROR(__xludf.DUMMYFUNCTION("""COMPUTED_VALUE"""),"")</f>
        <v/>
      </c>
    </row>
    <row r="845">
      <c r="A845" s="18"/>
      <c r="B845" s="18"/>
      <c r="C845" s="18"/>
      <c r="D845" s="18"/>
      <c r="E845" s="18"/>
      <c r="F845" s="18"/>
      <c r="G845" s="18"/>
      <c r="H845" s="18"/>
      <c r="I845" s="18"/>
      <c r="J845" s="18"/>
      <c r="K845" s="18"/>
      <c r="L845" s="18"/>
      <c r="M845" s="58" t="str">
        <f>IFERROR(__xludf.DUMMYFUNCTION("""COMPUTED_VALUE"""),"")</f>
        <v/>
      </c>
      <c r="N845" s="58" t="str">
        <f>IFERROR(__xludf.DUMMYFUNCTION("""COMPUTED_VALUE"""),"")</f>
        <v/>
      </c>
      <c r="O845" s="58" t="str">
        <f>IFERROR(__xludf.DUMMYFUNCTION("""COMPUTED_VALUE"""),"")</f>
        <v/>
      </c>
    </row>
    <row r="846">
      <c r="A846" s="18"/>
      <c r="B846" s="18"/>
      <c r="C846" s="18"/>
      <c r="D846" s="18"/>
      <c r="E846" s="18"/>
      <c r="F846" s="18"/>
      <c r="G846" s="18"/>
      <c r="H846" s="18"/>
      <c r="I846" s="18"/>
      <c r="J846" s="18"/>
      <c r="K846" s="18"/>
      <c r="L846" s="18"/>
      <c r="M846" s="58" t="str">
        <f>IFERROR(__xludf.DUMMYFUNCTION("""COMPUTED_VALUE"""),"")</f>
        <v/>
      </c>
      <c r="N846" s="58" t="str">
        <f>IFERROR(__xludf.DUMMYFUNCTION("""COMPUTED_VALUE"""),"")</f>
        <v/>
      </c>
      <c r="O846" s="58" t="str">
        <f>IFERROR(__xludf.DUMMYFUNCTION("""COMPUTED_VALUE"""),"")</f>
        <v/>
      </c>
    </row>
    <row r="847">
      <c r="A847" s="18"/>
      <c r="B847" s="18"/>
      <c r="C847" s="18"/>
      <c r="D847" s="18"/>
      <c r="E847" s="18"/>
      <c r="F847" s="18"/>
      <c r="G847" s="18"/>
      <c r="H847" s="18"/>
      <c r="I847" s="18"/>
      <c r="J847" s="18"/>
      <c r="K847" s="18"/>
      <c r="L847" s="18"/>
      <c r="M847" s="58" t="str">
        <f>IFERROR(__xludf.DUMMYFUNCTION("""COMPUTED_VALUE"""),"")</f>
        <v/>
      </c>
      <c r="N847" s="58" t="str">
        <f>IFERROR(__xludf.DUMMYFUNCTION("""COMPUTED_VALUE"""),"")</f>
        <v/>
      </c>
      <c r="O847" s="58" t="str">
        <f>IFERROR(__xludf.DUMMYFUNCTION("""COMPUTED_VALUE"""),"")</f>
        <v/>
      </c>
    </row>
    <row r="848">
      <c r="A848" s="18"/>
      <c r="B848" s="18"/>
      <c r="C848" s="18"/>
      <c r="D848" s="18"/>
      <c r="E848" s="18"/>
      <c r="F848" s="18"/>
      <c r="G848" s="18"/>
      <c r="H848" s="18"/>
      <c r="I848" s="18"/>
      <c r="J848" s="18"/>
      <c r="K848" s="18"/>
      <c r="L848" s="18"/>
      <c r="M848" s="58" t="str">
        <f>IFERROR(__xludf.DUMMYFUNCTION("""COMPUTED_VALUE"""),"")</f>
        <v/>
      </c>
      <c r="N848" s="58" t="str">
        <f>IFERROR(__xludf.DUMMYFUNCTION("""COMPUTED_VALUE"""),"")</f>
        <v/>
      </c>
      <c r="O848" s="58" t="str">
        <f>IFERROR(__xludf.DUMMYFUNCTION("""COMPUTED_VALUE"""),"")</f>
        <v/>
      </c>
    </row>
    <row r="849">
      <c r="A849" s="18"/>
      <c r="B849" s="18"/>
      <c r="C849" s="18"/>
      <c r="D849" s="18"/>
      <c r="E849" s="18"/>
      <c r="F849" s="18"/>
      <c r="G849" s="18"/>
      <c r="H849" s="18"/>
      <c r="I849" s="18"/>
      <c r="J849" s="18"/>
      <c r="K849" s="18"/>
      <c r="L849" s="18"/>
      <c r="M849" s="58" t="str">
        <f>IFERROR(__xludf.DUMMYFUNCTION("""COMPUTED_VALUE"""),"")</f>
        <v/>
      </c>
      <c r="N849" s="58" t="str">
        <f>IFERROR(__xludf.DUMMYFUNCTION("""COMPUTED_VALUE"""),"")</f>
        <v/>
      </c>
      <c r="O849" s="58" t="str">
        <f>IFERROR(__xludf.DUMMYFUNCTION("""COMPUTED_VALUE"""),"")</f>
        <v/>
      </c>
    </row>
    <row r="850">
      <c r="A850" s="18"/>
      <c r="B850" s="18"/>
      <c r="C850" s="18"/>
      <c r="D850" s="18"/>
      <c r="E850" s="18"/>
      <c r="F850" s="18"/>
      <c r="G850" s="18"/>
      <c r="H850" s="18"/>
      <c r="I850" s="18"/>
      <c r="J850" s="18"/>
      <c r="K850" s="18"/>
      <c r="L850" s="18"/>
      <c r="M850" s="58" t="str">
        <f>IFERROR(__xludf.DUMMYFUNCTION("""COMPUTED_VALUE"""),"")</f>
        <v/>
      </c>
      <c r="N850" s="58" t="str">
        <f>IFERROR(__xludf.DUMMYFUNCTION("""COMPUTED_VALUE"""),"")</f>
        <v/>
      </c>
      <c r="O850" s="58" t="str">
        <f>IFERROR(__xludf.DUMMYFUNCTION("""COMPUTED_VALUE"""),"")</f>
        <v/>
      </c>
    </row>
    <row r="851">
      <c r="A851" s="18"/>
      <c r="B851" s="18"/>
      <c r="C851" s="18"/>
      <c r="D851" s="18"/>
      <c r="E851" s="18"/>
      <c r="F851" s="18"/>
      <c r="G851" s="18"/>
      <c r="H851" s="18"/>
      <c r="I851" s="18"/>
      <c r="J851" s="18"/>
      <c r="K851" s="18"/>
      <c r="L851" s="18"/>
      <c r="M851" s="58" t="str">
        <f>IFERROR(__xludf.DUMMYFUNCTION("""COMPUTED_VALUE"""),"")</f>
        <v/>
      </c>
      <c r="N851" s="58" t="str">
        <f>IFERROR(__xludf.DUMMYFUNCTION("""COMPUTED_VALUE"""),"")</f>
        <v/>
      </c>
      <c r="O851" s="58" t="str">
        <f>IFERROR(__xludf.DUMMYFUNCTION("""COMPUTED_VALUE"""),"")</f>
        <v/>
      </c>
    </row>
    <row r="852">
      <c r="A852" s="18"/>
      <c r="B852" s="18"/>
      <c r="C852" s="18"/>
      <c r="D852" s="18"/>
      <c r="E852" s="18"/>
      <c r="F852" s="18"/>
      <c r="G852" s="18"/>
      <c r="H852" s="18"/>
      <c r="I852" s="18"/>
      <c r="J852" s="18"/>
      <c r="K852" s="18"/>
      <c r="L852" s="18"/>
      <c r="M852" s="58" t="str">
        <f>IFERROR(__xludf.DUMMYFUNCTION("""COMPUTED_VALUE"""),"")</f>
        <v/>
      </c>
      <c r="N852" s="58" t="str">
        <f>IFERROR(__xludf.DUMMYFUNCTION("""COMPUTED_VALUE"""),"")</f>
        <v/>
      </c>
      <c r="O852" s="58" t="str">
        <f>IFERROR(__xludf.DUMMYFUNCTION("""COMPUTED_VALUE"""),"")</f>
        <v/>
      </c>
    </row>
    <row r="853">
      <c r="A853" s="18"/>
      <c r="B853" s="18"/>
      <c r="C853" s="18"/>
      <c r="D853" s="18"/>
      <c r="E853" s="18"/>
      <c r="F853" s="18"/>
      <c r="G853" s="18"/>
      <c r="H853" s="18"/>
      <c r="I853" s="18"/>
      <c r="J853" s="18"/>
      <c r="K853" s="18"/>
      <c r="L853" s="18"/>
      <c r="M853" s="58" t="str">
        <f>IFERROR(__xludf.DUMMYFUNCTION("""COMPUTED_VALUE"""),"")</f>
        <v/>
      </c>
      <c r="N853" s="58" t="str">
        <f>IFERROR(__xludf.DUMMYFUNCTION("""COMPUTED_VALUE"""),"")</f>
        <v/>
      </c>
      <c r="O853" s="58" t="str">
        <f>IFERROR(__xludf.DUMMYFUNCTION("""COMPUTED_VALUE"""),"")</f>
        <v/>
      </c>
    </row>
    <row r="854">
      <c r="A854" s="18"/>
      <c r="B854" s="18"/>
      <c r="C854" s="18"/>
      <c r="D854" s="18"/>
      <c r="E854" s="18"/>
      <c r="F854" s="18"/>
      <c r="G854" s="18"/>
      <c r="H854" s="18"/>
      <c r="I854" s="18"/>
      <c r="J854" s="18"/>
      <c r="K854" s="18"/>
      <c r="L854" s="18"/>
      <c r="M854" s="58" t="str">
        <f>IFERROR(__xludf.DUMMYFUNCTION("""COMPUTED_VALUE"""),"")</f>
        <v/>
      </c>
      <c r="N854" s="58" t="str">
        <f>IFERROR(__xludf.DUMMYFUNCTION("""COMPUTED_VALUE"""),"")</f>
        <v/>
      </c>
      <c r="O854" s="58" t="str">
        <f>IFERROR(__xludf.DUMMYFUNCTION("""COMPUTED_VALUE"""),"")</f>
        <v/>
      </c>
    </row>
    <row r="855">
      <c r="A855" s="18"/>
      <c r="B855" s="18"/>
      <c r="C855" s="18"/>
      <c r="D855" s="18"/>
      <c r="E855" s="18"/>
      <c r="F855" s="18"/>
      <c r="G855" s="18"/>
      <c r="H855" s="18"/>
      <c r="I855" s="18"/>
      <c r="J855" s="18"/>
      <c r="K855" s="18"/>
      <c r="L855" s="18"/>
      <c r="M855" s="58" t="str">
        <f>IFERROR(__xludf.DUMMYFUNCTION("""COMPUTED_VALUE"""),"")</f>
        <v/>
      </c>
      <c r="N855" s="58" t="str">
        <f>IFERROR(__xludf.DUMMYFUNCTION("""COMPUTED_VALUE"""),"")</f>
        <v/>
      </c>
      <c r="O855" s="58" t="str">
        <f>IFERROR(__xludf.DUMMYFUNCTION("""COMPUTED_VALUE"""),"")</f>
        <v/>
      </c>
    </row>
    <row r="856">
      <c r="A856" s="18"/>
      <c r="B856" s="18"/>
      <c r="C856" s="18"/>
      <c r="D856" s="18"/>
      <c r="E856" s="18"/>
      <c r="F856" s="18"/>
      <c r="G856" s="18"/>
      <c r="H856" s="18"/>
      <c r="I856" s="18"/>
      <c r="J856" s="18"/>
      <c r="K856" s="18"/>
      <c r="L856" s="18"/>
      <c r="M856" s="58" t="str">
        <f>IFERROR(__xludf.DUMMYFUNCTION("""COMPUTED_VALUE"""),"")</f>
        <v/>
      </c>
      <c r="N856" s="58" t="str">
        <f>IFERROR(__xludf.DUMMYFUNCTION("""COMPUTED_VALUE"""),"")</f>
        <v/>
      </c>
      <c r="O856" s="58" t="str">
        <f>IFERROR(__xludf.DUMMYFUNCTION("""COMPUTED_VALUE"""),"")</f>
        <v/>
      </c>
    </row>
    <row r="857">
      <c r="A857" s="18"/>
      <c r="B857" s="18"/>
      <c r="C857" s="18"/>
      <c r="D857" s="18"/>
      <c r="E857" s="18"/>
      <c r="F857" s="18"/>
      <c r="G857" s="18"/>
      <c r="H857" s="18"/>
      <c r="I857" s="18"/>
      <c r="J857" s="18"/>
      <c r="K857" s="18"/>
      <c r="L857" s="18"/>
      <c r="M857" s="58" t="str">
        <f>IFERROR(__xludf.DUMMYFUNCTION("""COMPUTED_VALUE"""),"")</f>
        <v/>
      </c>
      <c r="N857" s="58" t="str">
        <f>IFERROR(__xludf.DUMMYFUNCTION("""COMPUTED_VALUE"""),"")</f>
        <v/>
      </c>
      <c r="O857" s="58" t="str">
        <f>IFERROR(__xludf.DUMMYFUNCTION("""COMPUTED_VALUE"""),"")</f>
        <v/>
      </c>
    </row>
    <row r="858">
      <c r="A858" s="18"/>
      <c r="B858" s="18"/>
      <c r="C858" s="18"/>
      <c r="D858" s="18"/>
      <c r="E858" s="18"/>
      <c r="F858" s="18"/>
      <c r="G858" s="18"/>
      <c r="H858" s="18"/>
      <c r="I858" s="18"/>
      <c r="J858" s="18"/>
      <c r="K858" s="18"/>
      <c r="L858" s="18"/>
      <c r="M858" s="58" t="str">
        <f>IFERROR(__xludf.DUMMYFUNCTION("""COMPUTED_VALUE"""),"")</f>
        <v/>
      </c>
      <c r="N858" s="58" t="str">
        <f>IFERROR(__xludf.DUMMYFUNCTION("""COMPUTED_VALUE"""),"")</f>
        <v/>
      </c>
      <c r="O858" s="58" t="str">
        <f>IFERROR(__xludf.DUMMYFUNCTION("""COMPUTED_VALUE"""),"")</f>
        <v/>
      </c>
    </row>
    <row r="859">
      <c r="A859" s="18"/>
      <c r="B859" s="18"/>
      <c r="C859" s="18"/>
      <c r="D859" s="18"/>
      <c r="E859" s="18"/>
      <c r="F859" s="18"/>
      <c r="G859" s="18"/>
      <c r="H859" s="18"/>
      <c r="I859" s="18"/>
      <c r="J859" s="18"/>
      <c r="K859" s="18"/>
      <c r="L859" s="18"/>
      <c r="M859" s="58" t="str">
        <f>IFERROR(__xludf.DUMMYFUNCTION("""COMPUTED_VALUE"""),"")</f>
        <v/>
      </c>
      <c r="N859" s="58" t="str">
        <f>IFERROR(__xludf.DUMMYFUNCTION("""COMPUTED_VALUE"""),"")</f>
        <v/>
      </c>
      <c r="O859" s="58" t="str">
        <f>IFERROR(__xludf.DUMMYFUNCTION("""COMPUTED_VALUE"""),"")</f>
        <v/>
      </c>
    </row>
    <row r="860">
      <c r="A860" s="18"/>
      <c r="B860" s="18"/>
      <c r="C860" s="18"/>
      <c r="D860" s="18"/>
      <c r="E860" s="18"/>
      <c r="F860" s="18"/>
      <c r="G860" s="18"/>
      <c r="H860" s="18"/>
      <c r="I860" s="18"/>
      <c r="J860" s="18"/>
      <c r="K860" s="18"/>
      <c r="L860" s="18"/>
      <c r="M860" s="58" t="str">
        <f>IFERROR(__xludf.DUMMYFUNCTION("""COMPUTED_VALUE"""),"")</f>
        <v/>
      </c>
      <c r="N860" s="58" t="str">
        <f>IFERROR(__xludf.DUMMYFUNCTION("""COMPUTED_VALUE"""),"")</f>
        <v/>
      </c>
      <c r="O860" s="58" t="str">
        <f>IFERROR(__xludf.DUMMYFUNCTION("""COMPUTED_VALUE"""),"")</f>
        <v/>
      </c>
    </row>
    <row r="861">
      <c r="A861" s="18"/>
      <c r="B861" s="18"/>
      <c r="C861" s="18"/>
      <c r="D861" s="18"/>
      <c r="E861" s="18"/>
      <c r="F861" s="18"/>
      <c r="G861" s="18"/>
      <c r="H861" s="18"/>
      <c r="I861" s="18"/>
      <c r="J861" s="18"/>
      <c r="K861" s="18"/>
      <c r="L861" s="18"/>
      <c r="M861" s="58" t="str">
        <f>IFERROR(__xludf.DUMMYFUNCTION("""COMPUTED_VALUE"""),"")</f>
        <v/>
      </c>
      <c r="N861" s="58" t="str">
        <f>IFERROR(__xludf.DUMMYFUNCTION("""COMPUTED_VALUE"""),"")</f>
        <v/>
      </c>
      <c r="O861" s="58" t="str">
        <f>IFERROR(__xludf.DUMMYFUNCTION("""COMPUTED_VALUE"""),"")</f>
        <v/>
      </c>
    </row>
    <row r="862">
      <c r="A862" s="18"/>
      <c r="B862" s="18"/>
      <c r="C862" s="18"/>
      <c r="D862" s="18"/>
      <c r="E862" s="18"/>
      <c r="F862" s="18"/>
      <c r="G862" s="18"/>
      <c r="H862" s="18"/>
      <c r="I862" s="18"/>
      <c r="J862" s="18"/>
      <c r="K862" s="18"/>
      <c r="L862" s="18"/>
      <c r="M862" s="58" t="str">
        <f>IFERROR(__xludf.DUMMYFUNCTION("""COMPUTED_VALUE"""),"")</f>
        <v/>
      </c>
      <c r="N862" s="58" t="str">
        <f>IFERROR(__xludf.DUMMYFUNCTION("""COMPUTED_VALUE"""),"")</f>
        <v/>
      </c>
      <c r="O862" s="58" t="str">
        <f>IFERROR(__xludf.DUMMYFUNCTION("""COMPUTED_VALUE"""),"")</f>
        <v/>
      </c>
    </row>
    <row r="863">
      <c r="A863" s="18"/>
      <c r="B863" s="18"/>
      <c r="C863" s="18"/>
      <c r="D863" s="18"/>
      <c r="E863" s="18"/>
      <c r="F863" s="18"/>
      <c r="G863" s="18"/>
      <c r="H863" s="18"/>
      <c r="I863" s="18"/>
      <c r="J863" s="18"/>
      <c r="K863" s="18"/>
      <c r="L863" s="18"/>
      <c r="M863" s="58" t="str">
        <f>IFERROR(__xludf.DUMMYFUNCTION("""COMPUTED_VALUE"""),"")</f>
        <v/>
      </c>
      <c r="N863" s="58" t="str">
        <f>IFERROR(__xludf.DUMMYFUNCTION("""COMPUTED_VALUE"""),"")</f>
        <v/>
      </c>
      <c r="O863" s="58" t="str">
        <f>IFERROR(__xludf.DUMMYFUNCTION("""COMPUTED_VALUE"""),"")</f>
        <v/>
      </c>
    </row>
    <row r="864">
      <c r="A864" s="18"/>
      <c r="B864" s="18"/>
      <c r="C864" s="18"/>
      <c r="D864" s="18"/>
      <c r="E864" s="18"/>
      <c r="F864" s="18"/>
      <c r="G864" s="18"/>
      <c r="H864" s="18"/>
      <c r="I864" s="18"/>
      <c r="J864" s="18"/>
      <c r="K864" s="18"/>
      <c r="L864" s="18"/>
      <c r="M864" s="58" t="str">
        <f>IFERROR(__xludf.DUMMYFUNCTION("""COMPUTED_VALUE"""),"")</f>
        <v/>
      </c>
      <c r="N864" s="58" t="str">
        <f>IFERROR(__xludf.DUMMYFUNCTION("""COMPUTED_VALUE"""),"")</f>
        <v/>
      </c>
      <c r="O864" s="58" t="str">
        <f>IFERROR(__xludf.DUMMYFUNCTION("""COMPUTED_VALUE"""),"")</f>
        <v/>
      </c>
    </row>
    <row r="865">
      <c r="A865" s="18"/>
      <c r="B865" s="18"/>
      <c r="C865" s="18"/>
      <c r="D865" s="18"/>
      <c r="E865" s="18"/>
      <c r="F865" s="18"/>
      <c r="G865" s="18"/>
      <c r="H865" s="18"/>
      <c r="I865" s="18"/>
      <c r="J865" s="18"/>
      <c r="K865" s="18"/>
      <c r="L865" s="18"/>
      <c r="M865" s="58" t="str">
        <f>IFERROR(__xludf.DUMMYFUNCTION("""COMPUTED_VALUE"""),"")</f>
        <v/>
      </c>
      <c r="N865" s="58" t="str">
        <f>IFERROR(__xludf.DUMMYFUNCTION("""COMPUTED_VALUE"""),"")</f>
        <v/>
      </c>
      <c r="O865" s="58" t="str">
        <f>IFERROR(__xludf.DUMMYFUNCTION("""COMPUTED_VALUE"""),"")</f>
        <v/>
      </c>
    </row>
    <row r="866">
      <c r="A866" s="18"/>
      <c r="B866" s="18"/>
      <c r="C866" s="18"/>
      <c r="D866" s="18"/>
      <c r="E866" s="18"/>
      <c r="F866" s="18"/>
      <c r="G866" s="18"/>
      <c r="H866" s="18"/>
      <c r="I866" s="18"/>
      <c r="J866" s="18"/>
      <c r="K866" s="18"/>
      <c r="L866" s="18"/>
      <c r="M866" s="58" t="str">
        <f>IFERROR(__xludf.DUMMYFUNCTION("""COMPUTED_VALUE"""),"")</f>
        <v/>
      </c>
      <c r="N866" s="58" t="str">
        <f>IFERROR(__xludf.DUMMYFUNCTION("""COMPUTED_VALUE"""),"")</f>
        <v/>
      </c>
      <c r="O866" s="58" t="str">
        <f>IFERROR(__xludf.DUMMYFUNCTION("""COMPUTED_VALUE"""),"")</f>
        <v/>
      </c>
    </row>
    <row r="867">
      <c r="A867" s="18"/>
      <c r="B867" s="18"/>
      <c r="C867" s="18"/>
      <c r="D867" s="18"/>
      <c r="E867" s="18"/>
      <c r="F867" s="18"/>
      <c r="G867" s="18"/>
      <c r="H867" s="18"/>
      <c r="I867" s="18"/>
      <c r="J867" s="18"/>
      <c r="K867" s="18"/>
      <c r="L867" s="18"/>
      <c r="M867" s="58" t="str">
        <f>IFERROR(__xludf.DUMMYFUNCTION("""COMPUTED_VALUE"""),"")</f>
        <v/>
      </c>
      <c r="N867" s="58" t="str">
        <f>IFERROR(__xludf.DUMMYFUNCTION("""COMPUTED_VALUE"""),"")</f>
        <v/>
      </c>
      <c r="O867" s="58" t="str">
        <f>IFERROR(__xludf.DUMMYFUNCTION("""COMPUTED_VALUE"""),"")</f>
        <v/>
      </c>
    </row>
    <row r="868">
      <c r="A868" s="18"/>
      <c r="B868" s="18"/>
      <c r="C868" s="18"/>
      <c r="D868" s="18"/>
      <c r="E868" s="18"/>
      <c r="F868" s="18"/>
      <c r="G868" s="18"/>
      <c r="H868" s="18"/>
      <c r="I868" s="18"/>
      <c r="J868" s="18"/>
      <c r="K868" s="18"/>
      <c r="L868" s="18"/>
      <c r="M868" s="58" t="str">
        <f>IFERROR(__xludf.DUMMYFUNCTION("""COMPUTED_VALUE"""),"")</f>
        <v/>
      </c>
      <c r="N868" s="58" t="str">
        <f>IFERROR(__xludf.DUMMYFUNCTION("""COMPUTED_VALUE"""),"")</f>
        <v/>
      </c>
      <c r="O868" s="58" t="str">
        <f>IFERROR(__xludf.DUMMYFUNCTION("""COMPUTED_VALUE"""),"")</f>
        <v/>
      </c>
    </row>
    <row r="869">
      <c r="A869" s="18"/>
      <c r="B869" s="18"/>
      <c r="C869" s="18"/>
      <c r="D869" s="18"/>
      <c r="E869" s="18"/>
      <c r="F869" s="18"/>
      <c r="G869" s="18"/>
      <c r="H869" s="18"/>
      <c r="I869" s="18"/>
      <c r="J869" s="18"/>
      <c r="K869" s="18"/>
      <c r="L869" s="18"/>
      <c r="M869" s="58" t="str">
        <f>IFERROR(__xludf.DUMMYFUNCTION("""COMPUTED_VALUE"""),"")</f>
        <v/>
      </c>
      <c r="N869" s="58" t="str">
        <f>IFERROR(__xludf.DUMMYFUNCTION("""COMPUTED_VALUE"""),"")</f>
        <v/>
      </c>
      <c r="O869" s="58" t="str">
        <f>IFERROR(__xludf.DUMMYFUNCTION("""COMPUTED_VALUE"""),"")</f>
        <v/>
      </c>
    </row>
    <row r="870">
      <c r="A870" s="18"/>
      <c r="B870" s="18"/>
      <c r="C870" s="18"/>
      <c r="D870" s="18"/>
      <c r="E870" s="18"/>
      <c r="F870" s="18"/>
      <c r="G870" s="18"/>
      <c r="H870" s="18"/>
      <c r="I870" s="18"/>
      <c r="J870" s="18"/>
      <c r="K870" s="18"/>
      <c r="L870" s="18"/>
      <c r="M870" s="58" t="str">
        <f>IFERROR(__xludf.DUMMYFUNCTION("""COMPUTED_VALUE"""),"")</f>
        <v/>
      </c>
      <c r="N870" s="58" t="str">
        <f>IFERROR(__xludf.DUMMYFUNCTION("""COMPUTED_VALUE"""),"")</f>
        <v/>
      </c>
      <c r="O870" s="58" t="str">
        <f>IFERROR(__xludf.DUMMYFUNCTION("""COMPUTED_VALUE"""),"")</f>
        <v/>
      </c>
    </row>
    <row r="871">
      <c r="A871" s="18"/>
      <c r="B871" s="18"/>
      <c r="C871" s="18"/>
      <c r="D871" s="18"/>
      <c r="E871" s="18"/>
      <c r="F871" s="18"/>
      <c r="G871" s="18"/>
      <c r="H871" s="18"/>
      <c r="I871" s="18"/>
      <c r="J871" s="18"/>
      <c r="K871" s="18"/>
      <c r="L871" s="18"/>
      <c r="M871" s="58" t="str">
        <f>IFERROR(__xludf.DUMMYFUNCTION("""COMPUTED_VALUE"""),"")</f>
        <v/>
      </c>
      <c r="N871" s="58" t="str">
        <f>IFERROR(__xludf.DUMMYFUNCTION("""COMPUTED_VALUE"""),"")</f>
        <v/>
      </c>
      <c r="O871" s="58" t="str">
        <f>IFERROR(__xludf.DUMMYFUNCTION("""COMPUTED_VALUE"""),"")</f>
        <v/>
      </c>
    </row>
    <row r="872">
      <c r="A872" s="18"/>
      <c r="B872" s="18"/>
      <c r="C872" s="18"/>
      <c r="D872" s="18"/>
      <c r="E872" s="18"/>
      <c r="F872" s="18"/>
      <c r="G872" s="18"/>
      <c r="H872" s="18"/>
      <c r="I872" s="18"/>
      <c r="J872" s="18"/>
      <c r="K872" s="18"/>
      <c r="L872" s="18"/>
      <c r="M872" s="58" t="str">
        <f>IFERROR(__xludf.DUMMYFUNCTION("""COMPUTED_VALUE"""),"")</f>
        <v/>
      </c>
      <c r="N872" s="58" t="str">
        <f>IFERROR(__xludf.DUMMYFUNCTION("""COMPUTED_VALUE"""),"")</f>
        <v/>
      </c>
      <c r="O872" s="58" t="str">
        <f>IFERROR(__xludf.DUMMYFUNCTION("""COMPUTED_VALUE"""),"")</f>
        <v/>
      </c>
    </row>
    <row r="873">
      <c r="A873" s="18"/>
      <c r="B873" s="18"/>
      <c r="C873" s="18"/>
      <c r="D873" s="18"/>
      <c r="E873" s="18"/>
      <c r="F873" s="18"/>
      <c r="G873" s="18"/>
      <c r="H873" s="18"/>
      <c r="I873" s="18"/>
      <c r="J873" s="18"/>
      <c r="K873" s="18"/>
      <c r="L873" s="18"/>
      <c r="M873" s="58" t="str">
        <f>IFERROR(__xludf.DUMMYFUNCTION("""COMPUTED_VALUE"""),"")</f>
        <v/>
      </c>
      <c r="N873" s="58" t="str">
        <f>IFERROR(__xludf.DUMMYFUNCTION("""COMPUTED_VALUE"""),"")</f>
        <v/>
      </c>
      <c r="O873" s="58" t="str">
        <f>IFERROR(__xludf.DUMMYFUNCTION("""COMPUTED_VALUE"""),"")</f>
        <v/>
      </c>
    </row>
    <row r="874">
      <c r="A874" s="18"/>
      <c r="B874" s="18"/>
      <c r="C874" s="18"/>
      <c r="D874" s="18"/>
      <c r="E874" s="18"/>
      <c r="F874" s="18"/>
      <c r="G874" s="18"/>
      <c r="H874" s="18"/>
      <c r="I874" s="18"/>
      <c r="J874" s="18"/>
      <c r="K874" s="18"/>
      <c r="L874" s="18"/>
      <c r="M874" s="58" t="str">
        <f>IFERROR(__xludf.DUMMYFUNCTION("""COMPUTED_VALUE"""),"")</f>
        <v/>
      </c>
      <c r="N874" s="58" t="str">
        <f>IFERROR(__xludf.DUMMYFUNCTION("""COMPUTED_VALUE"""),"")</f>
        <v/>
      </c>
      <c r="O874" s="58" t="str">
        <f>IFERROR(__xludf.DUMMYFUNCTION("""COMPUTED_VALUE"""),"")</f>
        <v/>
      </c>
    </row>
    <row r="875">
      <c r="A875" s="18"/>
      <c r="B875" s="18"/>
      <c r="C875" s="18"/>
      <c r="D875" s="18"/>
      <c r="E875" s="18"/>
      <c r="F875" s="18"/>
      <c r="G875" s="18"/>
      <c r="H875" s="18"/>
      <c r="I875" s="18"/>
      <c r="J875" s="18"/>
      <c r="K875" s="18"/>
      <c r="L875" s="18"/>
      <c r="M875" s="58" t="str">
        <f>IFERROR(__xludf.DUMMYFUNCTION("""COMPUTED_VALUE"""),"")</f>
        <v/>
      </c>
      <c r="N875" s="58" t="str">
        <f>IFERROR(__xludf.DUMMYFUNCTION("""COMPUTED_VALUE"""),"")</f>
        <v/>
      </c>
      <c r="O875" s="58" t="str">
        <f>IFERROR(__xludf.DUMMYFUNCTION("""COMPUTED_VALUE"""),"")</f>
        <v/>
      </c>
    </row>
    <row r="876">
      <c r="A876" s="18"/>
      <c r="B876" s="18"/>
      <c r="C876" s="18"/>
      <c r="D876" s="18"/>
      <c r="E876" s="18"/>
      <c r="F876" s="18"/>
      <c r="G876" s="18"/>
      <c r="H876" s="18"/>
      <c r="I876" s="18"/>
      <c r="J876" s="18"/>
      <c r="K876" s="18"/>
      <c r="L876" s="18"/>
      <c r="M876" s="58" t="str">
        <f>IFERROR(__xludf.DUMMYFUNCTION("""COMPUTED_VALUE"""),"")</f>
        <v/>
      </c>
      <c r="N876" s="58" t="str">
        <f>IFERROR(__xludf.DUMMYFUNCTION("""COMPUTED_VALUE"""),"")</f>
        <v/>
      </c>
      <c r="O876" s="58" t="str">
        <f>IFERROR(__xludf.DUMMYFUNCTION("""COMPUTED_VALUE"""),"")</f>
        <v/>
      </c>
    </row>
    <row r="877">
      <c r="A877" s="18"/>
      <c r="B877" s="18"/>
      <c r="C877" s="18"/>
      <c r="D877" s="18"/>
      <c r="E877" s="18"/>
      <c r="F877" s="18"/>
      <c r="G877" s="18"/>
      <c r="H877" s="18"/>
      <c r="I877" s="18"/>
      <c r="J877" s="18"/>
      <c r="K877" s="18"/>
      <c r="L877" s="18"/>
      <c r="M877" s="58" t="str">
        <f>IFERROR(__xludf.DUMMYFUNCTION("""COMPUTED_VALUE"""),"")</f>
        <v/>
      </c>
      <c r="N877" s="58" t="str">
        <f>IFERROR(__xludf.DUMMYFUNCTION("""COMPUTED_VALUE"""),"")</f>
        <v/>
      </c>
      <c r="O877" s="58" t="str">
        <f>IFERROR(__xludf.DUMMYFUNCTION("""COMPUTED_VALUE"""),"")</f>
        <v/>
      </c>
    </row>
    <row r="878">
      <c r="A878" s="18"/>
      <c r="B878" s="18"/>
      <c r="C878" s="18"/>
      <c r="D878" s="18"/>
      <c r="E878" s="18"/>
      <c r="F878" s="18"/>
      <c r="G878" s="18"/>
      <c r="H878" s="18"/>
      <c r="I878" s="18"/>
      <c r="J878" s="18"/>
      <c r="K878" s="18"/>
      <c r="L878" s="18"/>
      <c r="M878" s="58" t="str">
        <f>IFERROR(__xludf.DUMMYFUNCTION("""COMPUTED_VALUE"""),"")</f>
        <v/>
      </c>
      <c r="N878" s="58" t="str">
        <f>IFERROR(__xludf.DUMMYFUNCTION("""COMPUTED_VALUE"""),"")</f>
        <v/>
      </c>
      <c r="O878" s="58" t="str">
        <f>IFERROR(__xludf.DUMMYFUNCTION("""COMPUTED_VALUE"""),"")</f>
        <v/>
      </c>
    </row>
    <row r="879">
      <c r="A879" s="18"/>
      <c r="B879" s="18"/>
      <c r="C879" s="18"/>
      <c r="D879" s="18"/>
      <c r="E879" s="18"/>
      <c r="F879" s="18"/>
      <c r="G879" s="18"/>
      <c r="H879" s="18"/>
      <c r="I879" s="18"/>
      <c r="J879" s="18"/>
      <c r="K879" s="18"/>
      <c r="L879" s="18"/>
      <c r="M879" s="58" t="str">
        <f>IFERROR(__xludf.DUMMYFUNCTION("""COMPUTED_VALUE"""),"")</f>
        <v/>
      </c>
      <c r="N879" s="58" t="str">
        <f>IFERROR(__xludf.DUMMYFUNCTION("""COMPUTED_VALUE"""),"")</f>
        <v/>
      </c>
      <c r="O879" s="58" t="str">
        <f>IFERROR(__xludf.DUMMYFUNCTION("""COMPUTED_VALUE"""),"")</f>
        <v/>
      </c>
    </row>
    <row r="880">
      <c r="A880" s="18"/>
      <c r="B880" s="18"/>
      <c r="C880" s="18"/>
      <c r="D880" s="18"/>
      <c r="E880" s="18"/>
      <c r="F880" s="18"/>
      <c r="G880" s="18"/>
      <c r="H880" s="18"/>
      <c r="I880" s="18"/>
      <c r="J880" s="18"/>
      <c r="K880" s="18"/>
      <c r="L880" s="18"/>
      <c r="M880" s="58" t="str">
        <f>IFERROR(__xludf.DUMMYFUNCTION("""COMPUTED_VALUE"""),"")</f>
        <v/>
      </c>
      <c r="N880" s="58" t="str">
        <f>IFERROR(__xludf.DUMMYFUNCTION("""COMPUTED_VALUE"""),"")</f>
        <v/>
      </c>
      <c r="O880" s="58" t="str">
        <f>IFERROR(__xludf.DUMMYFUNCTION("""COMPUTED_VALUE"""),"")</f>
        <v/>
      </c>
    </row>
    <row r="881">
      <c r="A881" s="18"/>
      <c r="B881" s="18"/>
      <c r="C881" s="18"/>
      <c r="D881" s="18"/>
      <c r="E881" s="18"/>
      <c r="F881" s="18"/>
      <c r="G881" s="18"/>
      <c r="H881" s="18"/>
      <c r="I881" s="18"/>
      <c r="J881" s="18"/>
      <c r="K881" s="18"/>
      <c r="L881" s="18"/>
      <c r="M881" s="58" t="str">
        <f>IFERROR(__xludf.DUMMYFUNCTION("""COMPUTED_VALUE"""),"")</f>
        <v/>
      </c>
      <c r="N881" s="58" t="str">
        <f>IFERROR(__xludf.DUMMYFUNCTION("""COMPUTED_VALUE"""),"")</f>
        <v/>
      </c>
      <c r="O881" s="58" t="str">
        <f>IFERROR(__xludf.DUMMYFUNCTION("""COMPUTED_VALUE"""),"")</f>
        <v/>
      </c>
    </row>
    <row r="882">
      <c r="A882" s="18"/>
      <c r="B882" s="18"/>
      <c r="C882" s="18"/>
      <c r="D882" s="18"/>
      <c r="E882" s="18"/>
      <c r="F882" s="18"/>
      <c r="G882" s="18"/>
      <c r="H882" s="18"/>
      <c r="I882" s="18"/>
      <c r="J882" s="18"/>
      <c r="K882" s="18"/>
      <c r="L882" s="18"/>
      <c r="M882" s="58" t="str">
        <f>IFERROR(__xludf.DUMMYFUNCTION("""COMPUTED_VALUE"""),"")</f>
        <v/>
      </c>
      <c r="N882" s="58" t="str">
        <f>IFERROR(__xludf.DUMMYFUNCTION("""COMPUTED_VALUE"""),"")</f>
        <v/>
      </c>
      <c r="O882" s="58" t="str">
        <f>IFERROR(__xludf.DUMMYFUNCTION("""COMPUTED_VALUE"""),"")</f>
        <v/>
      </c>
    </row>
    <row r="883">
      <c r="A883" s="18"/>
      <c r="B883" s="18"/>
      <c r="C883" s="18"/>
      <c r="D883" s="18"/>
      <c r="E883" s="18"/>
      <c r="F883" s="18"/>
      <c r="G883" s="18"/>
      <c r="H883" s="18"/>
      <c r="I883" s="18"/>
      <c r="J883" s="18"/>
      <c r="K883" s="18"/>
      <c r="L883" s="18"/>
      <c r="M883" s="58" t="str">
        <f>IFERROR(__xludf.DUMMYFUNCTION("""COMPUTED_VALUE"""),"")</f>
        <v/>
      </c>
      <c r="N883" s="58" t="str">
        <f>IFERROR(__xludf.DUMMYFUNCTION("""COMPUTED_VALUE"""),"")</f>
        <v/>
      </c>
      <c r="O883" s="58" t="str">
        <f>IFERROR(__xludf.DUMMYFUNCTION("""COMPUTED_VALUE"""),"")</f>
        <v/>
      </c>
    </row>
    <row r="884">
      <c r="A884" s="18"/>
      <c r="B884" s="18"/>
      <c r="C884" s="18"/>
      <c r="D884" s="18"/>
      <c r="E884" s="18"/>
      <c r="F884" s="18"/>
      <c r="G884" s="18"/>
      <c r="H884" s="18"/>
      <c r="I884" s="18"/>
      <c r="J884" s="18"/>
      <c r="K884" s="18"/>
      <c r="L884" s="18"/>
      <c r="M884" s="58" t="str">
        <f>IFERROR(__xludf.DUMMYFUNCTION("""COMPUTED_VALUE"""),"")</f>
        <v/>
      </c>
      <c r="N884" s="58" t="str">
        <f>IFERROR(__xludf.DUMMYFUNCTION("""COMPUTED_VALUE"""),"")</f>
        <v/>
      </c>
      <c r="O884" s="58" t="str">
        <f>IFERROR(__xludf.DUMMYFUNCTION("""COMPUTED_VALUE"""),"")</f>
        <v/>
      </c>
    </row>
    <row r="885">
      <c r="A885" s="18"/>
      <c r="B885" s="18"/>
      <c r="C885" s="18"/>
      <c r="D885" s="18"/>
      <c r="E885" s="18"/>
      <c r="F885" s="18"/>
      <c r="G885" s="18"/>
      <c r="H885" s="18"/>
      <c r="I885" s="18"/>
      <c r="J885" s="18"/>
      <c r="K885" s="18"/>
      <c r="L885" s="18"/>
      <c r="M885" s="58" t="str">
        <f>IFERROR(__xludf.DUMMYFUNCTION("""COMPUTED_VALUE"""),"")</f>
        <v/>
      </c>
      <c r="N885" s="58" t="str">
        <f>IFERROR(__xludf.DUMMYFUNCTION("""COMPUTED_VALUE"""),"")</f>
        <v/>
      </c>
      <c r="O885" s="58" t="str">
        <f>IFERROR(__xludf.DUMMYFUNCTION("""COMPUTED_VALUE"""),"")</f>
        <v/>
      </c>
    </row>
    <row r="886">
      <c r="A886" s="18"/>
      <c r="B886" s="18"/>
      <c r="C886" s="18"/>
      <c r="D886" s="18"/>
      <c r="E886" s="18"/>
      <c r="F886" s="18"/>
      <c r="G886" s="18"/>
      <c r="H886" s="18"/>
      <c r="I886" s="18"/>
      <c r="J886" s="18"/>
      <c r="K886" s="18"/>
      <c r="L886" s="18"/>
      <c r="M886" s="58" t="str">
        <f>IFERROR(__xludf.DUMMYFUNCTION("""COMPUTED_VALUE"""),"")</f>
        <v/>
      </c>
      <c r="N886" s="58" t="str">
        <f>IFERROR(__xludf.DUMMYFUNCTION("""COMPUTED_VALUE"""),"")</f>
        <v/>
      </c>
      <c r="O886" s="58" t="str">
        <f>IFERROR(__xludf.DUMMYFUNCTION("""COMPUTED_VALUE"""),"")</f>
        <v/>
      </c>
    </row>
    <row r="887">
      <c r="A887" s="18"/>
      <c r="B887" s="18"/>
      <c r="C887" s="18"/>
      <c r="D887" s="18"/>
      <c r="E887" s="18"/>
      <c r="F887" s="18"/>
      <c r="G887" s="18"/>
      <c r="H887" s="18"/>
      <c r="I887" s="18"/>
      <c r="J887" s="18"/>
      <c r="K887" s="18"/>
      <c r="L887" s="18"/>
      <c r="M887" s="58" t="str">
        <f>IFERROR(__xludf.DUMMYFUNCTION("""COMPUTED_VALUE"""),"")</f>
        <v/>
      </c>
      <c r="N887" s="58" t="str">
        <f>IFERROR(__xludf.DUMMYFUNCTION("""COMPUTED_VALUE"""),"")</f>
        <v/>
      </c>
      <c r="O887" s="58" t="str">
        <f>IFERROR(__xludf.DUMMYFUNCTION("""COMPUTED_VALUE"""),"")</f>
        <v/>
      </c>
    </row>
    <row r="888">
      <c r="A888" s="18"/>
      <c r="B888" s="18"/>
      <c r="C888" s="18"/>
      <c r="D888" s="18"/>
      <c r="E888" s="18"/>
      <c r="F888" s="18"/>
      <c r="G888" s="18"/>
      <c r="H888" s="18"/>
      <c r="I888" s="18"/>
      <c r="J888" s="18"/>
      <c r="K888" s="18"/>
      <c r="L888" s="18"/>
      <c r="M888" s="58" t="str">
        <f>IFERROR(__xludf.DUMMYFUNCTION("""COMPUTED_VALUE"""),"")</f>
        <v/>
      </c>
      <c r="N888" s="58" t="str">
        <f>IFERROR(__xludf.DUMMYFUNCTION("""COMPUTED_VALUE"""),"")</f>
        <v/>
      </c>
      <c r="O888" s="58" t="str">
        <f>IFERROR(__xludf.DUMMYFUNCTION("""COMPUTED_VALUE"""),"")</f>
        <v/>
      </c>
    </row>
    <row r="889">
      <c r="A889" s="18"/>
      <c r="B889" s="18"/>
      <c r="C889" s="18"/>
      <c r="D889" s="18"/>
      <c r="E889" s="18"/>
      <c r="F889" s="18"/>
      <c r="G889" s="18"/>
      <c r="H889" s="18"/>
      <c r="I889" s="18"/>
      <c r="J889" s="18"/>
      <c r="K889" s="18"/>
      <c r="L889" s="18"/>
      <c r="M889" s="58" t="str">
        <f>IFERROR(__xludf.DUMMYFUNCTION("""COMPUTED_VALUE"""),"")</f>
        <v/>
      </c>
      <c r="N889" s="58" t="str">
        <f>IFERROR(__xludf.DUMMYFUNCTION("""COMPUTED_VALUE"""),"")</f>
        <v/>
      </c>
      <c r="O889" s="58" t="str">
        <f>IFERROR(__xludf.DUMMYFUNCTION("""COMPUTED_VALUE"""),"")</f>
        <v/>
      </c>
    </row>
    <row r="890">
      <c r="A890" s="18"/>
      <c r="B890" s="18"/>
      <c r="C890" s="18"/>
      <c r="D890" s="18"/>
      <c r="E890" s="18"/>
      <c r="F890" s="18"/>
      <c r="G890" s="18"/>
      <c r="H890" s="18"/>
      <c r="I890" s="18"/>
      <c r="J890" s="18"/>
      <c r="K890" s="18"/>
      <c r="L890" s="18"/>
      <c r="M890" s="58" t="str">
        <f>IFERROR(__xludf.DUMMYFUNCTION("""COMPUTED_VALUE"""),"")</f>
        <v/>
      </c>
      <c r="N890" s="58" t="str">
        <f>IFERROR(__xludf.DUMMYFUNCTION("""COMPUTED_VALUE"""),"")</f>
        <v/>
      </c>
      <c r="O890" s="58" t="str">
        <f>IFERROR(__xludf.DUMMYFUNCTION("""COMPUTED_VALUE"""),"")</f>
        <v/>
      </c>
    </row>
    <row r="891">
      <c r="A891" s="18"/>
      <c r="B891" s="18"/>
      <c r="C891" s="18"/>
      <c r="D891" s="18"/>
      <c r="E891" s="18"/>
      <c r="F891" s="18"/>
      <c r="G891" s="18"/>
      <c r="H891" s="18"/>
      <c r="I891" s="18"/>
      <c r="J891" s="18"/>
      <c r="K891" s="18"/>
      <c r="L891" s="18"/>
      <c r="M891" s="58" t="str">
        <f>IFERROR(__xludf.DUMMYFUNCTION("""COMPUTED_VALUE"""),"")</f>
        <v/>
      </c>
      <c r="N891" s="58" t="str">
        <f>IFERROR(__xludf.DUMMYFUNCTION("""COMPUTED_VALUE"""),"")</f>
        <v/>
      </c>
      <c r="O891" s="58" t="str">
        <f>IFERROR(__xludf.DUMMYFUNCTION("""COMPUTED_VALUE"""),"")</f>
        <v/>
      </c>
    </row>
    <row r="892">
      <c r="A892" s="18"/>
      <c r="B892" s="18"/>
      <c r="C892" s="18"/>
      <c r="D892" s="18"/>
      <c r="E892" s="18"/>
      <c r="F892" s="18"/>
      <c r="G892" s="18"/>
      <c r="H892" s="18"/>
      <c r="I892" s="18"/>
      <c r="J892" s="18"/>
      <c r="K892" s="18"/>
      <c r="L892" s="18"/>
      <c r="M892" s="58" t="str">
        <f>IFERROR(__xludf.DUMMYFUNCTION("""COMPUTED_VALUE"""),"")</f>
        <v/>
      </c>
      <c r="N892" s="58" t="str">
        <f>IFERROR(__xludf.DUMMYFUNCTION("""COMPUTED_VALUE"""),"")</f>
        <v/>
      </c>
      <c r="O892" s="58" t="str">
        <f>IFERROR(__xludf.DUMMYFUNCTION("""COMPUTED_VALUE"""),"")</f>
        <v/>
      </c>
    </row>
    <row r="893">
      <c r="A893" s="18"/>
      <c r="B893" s="18"/>
      <c r="C893" s="18"/>
      <c r="D893" s="18"/>
      <c r="E893" s="18"/>
      <c r="F893" s="18"/>
      <c r="G893" s="18"/>
      <c r="H893" s="18"/>
      <c r="I893" s="18"/>
      <c r="J893" s="18"/>
      <c r="K893" s="18"/>
      <c r="L893" s="18"/>
      <c r="M893" s="58" t="str">
        <f>IFERROR(__xludf.DUMMYFUNCTION("""COMPUTED_VALUE"""),"")</f>
        <v/>
      </c>
      <c r="N893" s="58" t="str">
        <f>IFERROR(__xludf.DUMMYFUNCTION("""COMPUTED_VALUE"""),"")</f>
        <v/>
      </c>
      <c r="O893" s="58" t="str">
        <f>IFERROR(__xludf.DUMMYFUNCTION("""COMPUTED_VALUE"""),"")</f>
        <v/>
      </c>
    </row>
    <row r="894">
      <c r="A894" s="18"/>
      <c r="B894" s="18"/>
      <c r="C894" s="18"/>
      <c r="D894" s="18"/>
      <c r="E894" s="18"/>
      <c r="F894" s="18"/>
      <c r="G894" s="18"/>
      <c r="H894" s="18"/>
      <c r="I894" s="18"/>
      <c r="J894" s="18"/>
      <c r="K894" s="18"/>
      <c r="L894" s="18"/>
      <c r="M894" s="58" t="str">
        <f>IFERROR(__xludf.DUMMYFUNCTION("""COMPUTED_VALUE"""),"")</f>
        <v/>
      </c>
      <c r="N894" s="58" t="str">
        <f>IFERROR(__xludf.DUMMYFUNCTION("""COMPUTED_VALUE"""),"")</f>
        <v/>
      </c>
      <c r="O894" s="58" t="str">
        <f>IFERROR(__xludf.DUMMYFUNCTION("""COMPUTED_VALUE"""),"")</f>
        <v/>
      </c>
    </row>
    <row r="895">
      <c r="A895" s="18"/>
      <c r="B895" s="18"/>
      <c r="C895" s="18"/>
      <c r="D895" s="18"/>
      <c r="E895" s="18"/>
      <c r="F895" s="18"/>
      <c r="G895" s="18"/>
      <c r="H895" s="18"/>
      <c r="I895" s="18"/>
      <c r="J895" s="18"/>
      <c r="K895" s="18"/>
      <c r="L895" s="18"/>
      <c r="M895" s="58" t="str">
        <f>IFERROR(__xludf.DUMMYFUNCTION("""COMPUTED_VALUE"""),"")</f>
        <v/>
      </c>
      <c r="N895" s="58" t="str">
        <f>IFERROR(__xludf.DUMMYFUNCTION("""COMPUTED_VALUE"""),"")</f>
        <v/>
      </c>
      <c r="O895" s="58" t="str">
        <f>IFERROR(__xludf.DUMMYFUNCTION("""COMPUTED_VALUE"""),"")</f>
        <v/>
      </c>
    </row>
    <row r="896">
      <c r="A896" s="18"/>
      <c r="B896" s="18"/>
      <c r="C896" s="18"/>
      <c r="D896" s="18"/>
      <c r="E896" s="18"/>
      <c r="F896" s="18"/>
      <c r="G896" s="18"/>
      <c r="H896" s="18"/>
      <c r="I896" s="18"/>
      <c r="J896" s="18"/>
      <c r="K896" s="18"/>
      <c r="L896" s="18"/>
      <c r="M896" s="58" t="str">
        <f>IFERROR(__xludf.DUMMYFUNCTION("""COMPUTED_VALUE"""),"")</f>
        <v/>
      </c>
      <c r="N896" s="58" t="str">
        <f>IFERROR(__xludf.DUMMYFUNCTION("""COMPUTED_VALUE"""),"")</f>
        <v/>
      </c>
      <c r="O896" s="58" t="str">
        <f>IFERROR(__xludf.DUMMYFUNCTION("""COMPUTED_VALUE"""),"")</f>
        <v/>
      </c>
    </row>
    <row r="897">
      <c r="A897" s="18"/>
      <c r="B897" s="18"/>
      <c r="C897" s="18"/>
      <c r="D897" s="18"/>
      <c r="E897" s="18"/>
      <c r="F897" s="18"/>
      <c r="G897" s="18"/>
      <c r="H897" s="18"/>
      <c r="I897" s="18"/>
      <c r="J897" s="18"/>
      <c r="K897" s="18"/>
      <c r="L897" s="18"/>
      <c r="M897" s="58" t="str">
        <f>IFERROR(__xludf.DUMMYFUNCTION("""COMPUTED_VALUE"""),"")</f>
        <v/>
      </c>
      <c r="N897" s="58" t="str">
        <f>IFERROR(__xludf.DUMMYFUNCTION("""COMPUTED_VALUE"""),"")</f>
        <v/>
      </c>
      <c r="O897" s="58" t="str">
        <f>IFERROR(__xludf.DUMMYFUNCTION("""COMPUTED_VALUE"""),"")</f>
        <v/>
      </c>
    </row>
    <row r="898">
      <c r="A898" s="18"/>
      <c r="B898" s="18"/>
      <c r="C898" s="18"/>
      <c r="D898" s="18"/>
      <c r="E898" s="18"/>
      <c r="F898" s="18"/>
      <c r="G898" s="18"/>
      <c r="H898" s="18"/>
      <c r="I898" s="18"/>
      <c r="J898" s="18"/>
      <c r="K898" s="18"/>
      <c r="L898" s="18"/>
      <c r="M898" s="58" t="str">
        <f>IFERROR(__xludf.DUMMYFUNCTION("""COMPUTED_VALUE"""),"")</f>
        <v/>
      </c>
      <c r="N898" s="58" t="str">
        <f>IFERROR(__xludf.DUMMYFUNCTION("""COMPUTED_VALUE"""),"")</f>
        <v/>
      </c>
      <c r="O898" s="58" t="str">
        <f>IFERROR(__xludf.DUMMYFUNCTION("""COMPUTED_VALUE"""),"")</f>
        <v/>
      </c>
    </row>
    <row r="899">
      <c r="A899" s="18"/>
      <c r="B899" s="18"/>
      <c r="C899" s="18"/>
      <c r="D899" s="18"/>
      <c r="E899" s="18"/>
      <c r="F899" s="18"/>
      <c r="G899" s="18"/>
      <c r="H899" s="18"/>
      <c r="I899" s="18"/>
      <c r="J899" s="18"/>
      <c r="K899" s="18"/>
      <c r="L899" s="18"/>
      <c r="M899" s="58" t="str">
        <f>IFERROR(__xludf.DUMMYFUNCTION("""COMPUTED_VALUE"""),"")</f>
        <v/>
      </c>
      <c r="N899" s="58" t="str">
        <f>IFERROR(__xludf.DUMMYFUNCTION("""COMPUTED_VALUE"""),"")</f>
        <v/>
      </c>
      <c r="O899" s="58" t="str">
        <f>IFERROR(__xludf.DUMMYFUNCTION("""COMPUTED_VALUE"""),"")</f>
        <v/>
      </c>
    </row>
    <row r="900">
      <c r="A900" s="18"/>
      <c r="B900" s="18"/>
      <c r="C900" s="18"/>
      <c r="D900" s="18"/>
      <c r="E900" s="18"/>
      <c r="F900" s="18"/>
      <c r="G900" s="18"/>
      <c r="H900" s="18"/>
      <c r="I900" s="18"/>
      <c r="J900" s="18"/>
      <c r="K900" s="18"/>
      <c r="L900" s="18"/>
      <c r="M900" s="58" t="str">
        <f>IFERROR(__xludf.DUMMYFUNCTION("""COMPUTED_VALUE"""),"")</f>
        <v/>
      </c>
      <c r="N900" s="58" t="str">
        <f>IFERROR(__xludf.DUMMYFUNCTION("""COMPUTED_VALUE"""),"")</f>
        <v/>
      </c>
      <c r="O900" s="58" t="str">
        <f>IFERROR(__xludf.DUMMYFUNCTION("""COMPUTED_VALUE"""),"")</f>
        <v/>
      </c>
    </row>
    <row r="901">
      <c r="A901" s="18"/>
      <c r="B901" s="18"/>
      <c r="C901" s="18"/>
      <c r="D901" s="18"/>
      <c r="E901" s="18"/>
      <c r="F901" s="18"/>
      <c r="G901" s="18"/>
      <c r="H901" s="18"/>
      <c r="I901" s="18"/>
      <c r="J901" s="18"/>
      <c r="K901" s="18"/>
      <c r="L901" s="18"/>
      <c r="M901" s="58" t="str">
        <f>IFERROR(__xludf.DUMMYFUNCTION("""COMPUTED_VALUE"""),"")</f>
        <v/>
      </c>
      <c r="N901" s="58" t="str">
        <f>IFERROR(__xludf.DUMMYFUNCTION("""COMPUTED_VALUE"""),"")</f>
        <v/>
      </c>
      <c r="O901" s="58" t="str">
        <f>IFERROR(__xludf.DUMMYFUNCTION("""COMPUTED_VALUE"""),"")</f>
        <v/>
      </c>
    </row>
    <row r="902">
      <c r="A902" s="18"/>
      <c r="B902" s="18"/>
      <c r="C902" s="18"/>
      <c r="D902" s="18"/>
      <c r="E902" s="18"/>
      <c r="F902" s="18"/>
      <c r="G902" s="18"/>
      <c r="H902" s="18"/>
      <c r="I902" s="18"/>
      <c r="J902" s="18"/>
      <c r="K902" s="18"/>
      <c r="L902" s="18"/>
      <c r="M902" s="58" t="str">
        <f>IFERROR(__xludf.DUMMYFUNCTION("""COMPUTED_VALUE"""),"")</f>
        <v/>
      </c>
      <c r="N902" s="58" t="str">
        <f>IFERROR(__xludf.DUMMYFUNCTION("""COMPUTED_VALUE"""),"")</f>
        <v/>
      </c>
      <c r="O902" s="58" t="str">
        <f>IFERROR(__xludf.DUMMYFUNCTION("""COMPUTED_VALUE"""),"")</f>
        <v/>
      </c>
    </row>
    <row r="903">
      <c r="A903" s="18"/>
      <c r="B903" s="18"/>
      <c r="C903" s="18"/>
      <c r="D903" s="18"/>
      <c r="E903" s="18"/>
      <c r="F903" s="18"/>
      <c r="G903" s="18"/>
      <c r="H903" s="18"/>
      <c r="I903" s="18"/>
      <c r="J903" s="18"/>
      <c r="K903" s="18"/>
      <c r="L903" s="18"/>
      <c r="M903" s="58" t="str">
        <f>IFERROR(__xludf.DUMMYFUNCTION("""COMPUTED_VALUE"""),"")</f>
        <v/>
      </c>
      <c r="N903" s="58" t="str">
        <f>IFERROR(__xludf.DUMMYFUNCTION("""COMPUTED_VALUE"""),"")</f>
        <v/>
      </c>
      <c r="O903" s="58" t="str">
        <f>IFERROR(__xludf.DUMMYFUNCTION("""COMPUTED_VALUE"""),"")</f>
        <v/>
      </c>
    </row>
    <row r="904">
      <c r="A904" s="18"/>
      <c r="B904" s="18"/>
      <c r="C904" s="18"/>
      <c r="D904" s="18"/>
      <c r="E904" s="18"/>
      <c r="F904" s="18"/>
      <c r="G904" s="18"/>
      <c r="H904" s="18"/>
      <c r="I904" s="18"/>
      <c r="J904" s="18"/>
      <c r="K904" s="18"/>
      <c r="L904" s="18"/>
      <c r="M904" s="58" t="str">
        <f>IFERROR(__xludf.DUMMYFUNCTION("""COMPUTED_VALUE"""),"")</f>
        <v/>
      </c>
      <c r="N904" s="58" t="str">
        <f>IFERROR(__xludf.DUMMYFUNCTION("""COMPUTED_VALUE"""),"")</f>
        <v/>
      </c>
      <c r="O904" s="58" t="str">
        <f>IFERROR(__xludf.DUMMYFUNCTION("""COMPUTED_VALUE"""),"")</f>
        <v/>
      </c>
    </row>
    <row r="905">
      <c r="A905" s="18"/>
      <c r="B905" s="18"/>
      <c r="C905" s="18"/>
      <c r="D905" s="18"/>
      <c r="E905" s="18"/>
      <c r="F905" s="18"/>
      <c r="G905" s="18"/>
      <c r="H905" s="18"/>
      <c r="I905" s="18"/>
      <c r="J905" s="18"/>
      <c r="K905" s="18"/>
      <c r="L905" s="18"/>
      <c r="M905" s="58" t="str">
        <f>IFERROR(__xludf.DUMMYFUNCTION("""COMPUTED_VALUE"""),"")</f>
        <v/>
      </c>
      <c r="N905" s="58" t="str">
        <f>IFERROR(__xludf.DUMMYFUNCTION("""COMPUTED_VALUE"""),"")</f>
        <v/>
      </c>
      <c r="O905" s="58" t="str">
        <f>IFERROR(__xludf.DUMMYFUNCTION("""COMPUTED_VALUE"""),"")</f>
        <v/>
      </c>
    </row>
    <row r="906">
      <c r="A906" s="18"/>
      <c r="B906" s="18"/>
      <c r="C906" s="18"/>
      <c r="D906" s="18"/>
      <c r="E906" s="18"/>
      <c r="F906" s="18"/>
      <c r="G906" s="18"/>
      <c r="H906" s="18"/>
      <c r="I906" s="18"/>
      <c r="J906" s="18"/>
      <c r="K906" s="18"/>
      <c r="L906" s="18"/>
      <c r="M906" s="58" t="str">
        <f>IFERROR(__xludf.DUMMYFUNCTION("""COMPUTED_VALUE"""),"")</f>
        <v/>
      </c>
      <c r="N906" s="58" t="str">
        <f>IFERROR(__xludf.DUMMYFUNCTION("""COMPUTED_VALUE"""),"")</f>
        <v/>
      </c>
      <c r="O906" s="58" t="str">
        <f>IFERROR(__xludf.DUMMYFUNCTION("""COMPUTED_VALUE"""),"")</f>
        <v/>
      </c>
    </row>
    <row r="907">
      <c r="A907" s="18"/>
      <c r="B907" s="18"/>
      <c r="C907" s="18"/>
      <c r="D907" s="18"/>
      <c r="E907" s="18"/>
      <c r="F907" s="18"/>
      <c r="G907" s="18"/>
      <c r="H907" s="18"/>
      <c r="I907" s="18"/>
      <c r="J907" s="18"/>
      <c r="K907" s="18"/>
      <c r="L907" s="18"/>
      <c r="M907" s="58" t="str">
        <f>IFERROR(__xludf.DUMMYFUNCTION("""COMPUTED_VALUE"""),"")</f>
        <v/>
      </c>
      <c r="N907" s="58" t="str">
        <f>IFERROR(__xludf.DUMMYFUNCTION("""COMPUTED_VALUE"""),"")</f>
        <v/>
      </c>
      <c r="O907" s="58" t="str">
        <f>IFERROR(__xludf.DUMMYFUNCTION("""COMPUTED_VALUE"""),"")</f>
        <v/>
      </c>
    </row>
    <row r="908">
      <c r="A908" s="18"/>
      <c r="B908" s="18"/>
      <c r="C908" s="18"/>
      <c r="D908" s="18"/>
      <c r="E908" s="18"/>
      <c r="F908" s="18"/>
      <c r="G908" s="18"/>
      <c r="H908" s="18"/>
      <c r="I908" s="18"/>
      <c r="J908" s="18"/>
      <c r="K908" s="18"/>
      <c r="L908" s="18"/>
      <c r="M908" s="58" t="str">
        <f>IFERROR(__xludf.DUMMYFUNCTION("""COMPUTED_VALUE"""),"")</f>
        <v/>
      </c>
      <c r="N908" s="58" t="str">
        <f>IFERROR(__xludf.DUMMYFUNCTION("""COMPUTED_VALUE"""),"")</f>
        <v/>
      </c>
      <c r="O908" s="58" t="str">
        <f>IFERROR(__xludf.DUMMYFUNCTION("""COMPUTED_VALUE"""),"")</f>
        <v/>
      </c>
    </row>
    <row r="909">
      <c r="A909" s="18"/>
      <c r="B909" s="18"/>
      <c r="C909" s="18"/>
      <c r="D909" s="18"/>
      <c r="E909" s="18"/>
      <c r="F909" s="18"/>
      <c r="G909" s="18"/>
      <c r="H909" s="18"/>
      <c r="I909" s="18"/>
      <c r="J909" s="18"/>
      <c r="K909" s="18"/>
      <c r="L909" s="18"/>
      <c r="M909" s="58" t="str">
        <f>IFERROR(__xludf.DUMMYFUNCTION("""COMPUTED_VALUE"""),"")</f>
        <v/>
      </c>
      <c r="N909" s="58" t="str">
        <f>IFERROR(__xludf.DUMMYFUNCTION("""COMPUTED_VALUE"""),"")</f>
        <v/>
      </c>
      <c r="O909" s="58" t="str">
        <f>IFERROR(__xludf.DUMMYFUNCTION("""COMPUTED_VALUE"""),"")</f>
        <v/>
      </c>
    </row>
    <row r="910">
      <c r="A910" s="18"/>
      <c r="B910" s="18"/>
      <c r="C910" s="18"/>
      <c r="D910" s="18"/>
      <c r="E910" s="18"/>
      <c r="F910" s="18"/>
      <c r="G910" s="18"/>
      <c r="H910" s="18"/>
      <c r="I910" s="18"/>
      <c r="J910" s="18"/>
      <c r="K910" s="18"/>
      <c r="L910" s="18"/>
      <c r="M910" s="58" t="str">
        <f>IFERROR(__xludf.DUMMYFUNCTION("""COMPUTED_VALUE"""),"")</f>
        <v/>
      </c>
      <c r="N910" s="58" t="str">
        <f>IFERROR(__xludf.DUMMYFUNCTION("""COMPUTED_VALUE"""),"")</f>
        <v/>
      </c>
      <c r="O910" s="58" t="str">
        <f>IFERROR(__xludf.DUMMYFUNCTION("""COMPUTED_VALUE"""),"")</f>
        <v/>
      </c>
    </row>
    <row r="911">
      <c r="A911" s="18"/>
      <c r="B911" s="18"/>
      <c r="C911" s="18"/>
      <c r="D911" s="18"/>
      <c r="E911" s="18"/>
      <c r="F911" s="18"/>
      <c r="G911" s="18"/>
      <c r="H911" s="18"/>
      <c r="I911" s="18"/>
      <c r="J911" s="18"/>
      <c r="K911" s="18"/>
      <c r="L911" s="18"/>
      <c r="M911" s="58" t="str">
        <f>IFERROR(__xludf.DUMMYFUNCTION("""COMPUTED_VALUE"""),"")</f>
        <v/>
      </c>
      <c r="N911" s="58" t="str">
        <f>IFERROR(__xludf.DUMMYFUNCTION("""COMPUTED_VALUE"""),"")</f>
        <v/>
      </c>
      <c r="O911" s="58" t="str">
        <f>IFERROR(__xludf.DUMMYFUNCTION("""COMPUTED_VALUE"""),"")</f>
        <v/>
      </c>
    </row>
    <row r="912">
      <c r="A912" s="18"/>
      <c r="B912" s="18"/>
      <c r="C912" s="18"/>
      <c r="D912" s="18"/>
      <c r="E912" s="18"/>
      <c r="F912" s="18"/>
      <c r="G912" s="18"/>
      <c r="H912" s="18"/>
      <c r="I912" s="18"/>
      <c r="J912" s="18"/>
      <c r="K912" s="18"/>
      <c r="L912" s="18"/>
      <c r="M912" s="58" t="str">
        <f>IFERROR(__xludf.DUMMYFUNCTION("""COMPUTED_VALUE"""),"")</f>
        <v/>
      </c>
      <c r="N912" s="58" t="str">
        <f>IFERROR(__xludf.DUMMYFUNCTION("""COMPUTED_VALUE"""),"")</f>
        <v/>
      </c>
      <c r="O912" s="58" t="str">
        <f>IFERROR(__xludf.DUMMYFUNCTION("""COMPUTED_VALUE"""),"")</f>
        <v/>
      </c>
    </row>
    <row r="913">
      <c r="A913" s="18"/>
      <c r="B913" s="18"/>
      <c r="C913" s="18"/>
      <c r="D913" s="18"/>
      <c r="E913" s="18"/>
      <c r="F913" s="18"/>
      <c r="G913" s="18"/>
      <c r="H913" s="18"/>
      <c r="I913" s="18"/>
      <c r="J913" s="18"/>
      <c r="K913" s="18"/>
      <c r="L913" s="18"/>
      <c r="M913" s="58" t="str">
        <f>IFERROR(__xludf.DUMMYFUNCTION("""COMPUTED_VALUE"""),"")</f>
        <v/>
      </c>
      <c r="N913" s="58" t="str">
        <f>IFERROR(__xludf.DUMMYFUNCTION("""COMPUTED_VALUE"""),"")</f>
        <v/>
      </c>
      <c r="O913" s="58" t="str">
        <f>IFERROR(__xludf.DUMMYFUNCTION("""COMPUTED_VALUE"""),"")</f>
        <v/>
      </c>
    </row>
    <row r="914">
      <c r="A914" s="18"/>
      <c r="B914" s="18"/>
      <c r="C914" s="18"/>
      <c r="D914" s="18"/>
      <c r="E914" s="18"/>
      <c r="F914" s="18"/>
      <c r="G914" s="18"/>
      <c r="H914" s="18"/>
      <c r="I914" s="18"/>
      <c r="J914" s="18"/>
      <c r="K914" s="18"/>
      <c r="L914" s="18"/>
      <c r="M914" s="58" t="str">
        <f>IFERROR(__xludf.DUMMYFUNCTION("""COMPUTED_VALUE"""),"")</f>
        <v/>
      </c>
      <c r="N914" s="58" t="str">
        <f>IFERROR(__xludf.DUMMYFUNCTION("""COMPUTED_VALUE"""),"")</f>
        <v/>
      </c>
      <c r="O914" s="58" t="str">
        <f>IFERROR(__xludf.DUMMYFUNCTION("""COMPUTED_VALUE"""),"")</f>
        <v/>
      </c>
    </row>
    <row r="915">
      <c r="A915" s="18"/>
      <c r="B915" s="18"/>
      <c r="C915" s="18"/>
      <c r="D915" s="18"/>
      <c r="E915" s="18"/>
      <c r="F915" s="18"/>
      <c r="G915" s="18"/>
      <c r="H915" s="18"/>
      <c r="I915" s="18"/>
      <c r="J915" s="18"/>
      <c r="K915" s="18"/>
      <c r="L915" s="18"/>
      <c r="M915" s="58" t="str">
        <f>IFERROR(__xludf.DUMMYFUNCTION("""COMPUTED_VALUE"""),"")</f>
        <v/>
      </c>
      <c r="N915" s="58" t="str">
        <f>IFERROR(__xludf.DUMMYFUNCTION("""COMPUTED_VALUE"""),"")</f>
        <v/>
      </c>
      <c r="O915" s="58" t="str">
        <f>IFERROR(__xludf.DUMMYFUNCTION("""COMPUTED_VALUE"""),"")</f>
        <v/>
      </c>
    </row>
    <row r="916">
      <c r="A916" s="18"/>
      <c r="B916" s="18"/>
      <c r="C916" s="18"/>
      <c r="D916" s="18"/>
      <c r="E916" s="18"/>
      <c r="F916" s="18"/>
      <c r="G916" s="18"/>
      <c r="H916" s="18"/>
      <c r="I916" s="18"/>
      <c r="J916" s="18"/>
      <c r="K916" s="18"/>
      <c r="L916" s="18"/>
      <c r="M916" s="58" t="str">
        <f>IFERROR(__xludf.DUMMYFUNCTION("""COMPUTED_VALUE"""),"")</f>
        <v/>
      </c>
      <c r="N916" s="58" t="str">
        <f>IFERROR(__xludf.DUMMYFUNCTION("""COMPUTED_VALUE"""),"")</f>
        <v/>
      </c>
      <c r="O916" s="58" t="str">
        <f>IFERROR(__xludf.DUMMYFUNCTION("""COMPUTED_VALUE"""),"")</f>
        <v/>
      </c>
    </row>
    <row r="917">
      <c r="A917" s="18"/>
      <c r="B917" s="18"/>
      <c r="C917" s="18"/>
      <c r="D917" s="18"/>
      <c r="E917" s="18"/>
      <c r="F917" s="18"/>
      <c r="G917" s="18"/>
      <c r="H917" s="18"/>
      <c r="I917" s="18"/>
      <c r="J917" s="18"/>
      <c r="K917" s="18"/>
      <c r="L917" s="18"/>
      <c r="M917" s="58" t="str">
        <f>IFERROR(__xludf.DUMMYFUNCTION("""COMPUTED_VALUE"""),"")</f>
        <v/>
      </c>
      <c r="N917" s="58" t="str">
        <f>IFERROR(__xludf.DUMMYFUNCTION("""COMPUTED_VALUE"""),"")</f>
        <v/>
      </c>
      <c r="O917" s="58" t="str">
        <f>IFERROR(__xludf.DUMMYFUNCTION("""COMPUTED_VALUE"""),"")</f>
        <v/>
      </c>
    </row>
    <row r="918">
      <c r="A918" s="18"/>
      <c r="B918" s="18"/>
      <c r="C918" s="18"/>
      <c r="D918" s="18"/>
      <c r="E918" s="18"/>
      <c r="F918" s="18"/>
      <c r="G918" s="18"/>
      <c r="H918" s="18"/>
      <c r="I918" s="18"/>
      <c r="J918" s="18"/>
      <c r="K918" s="18"/>
      <c r="L918" s="18"/>
      <c r="M918" s="58" t="str">
        <f>IFERROR(__xludf.DUMMYFUNCTION("""COMPUTED_VALUE"""),"")</f>
        <v/>
      </c>
      <c r="N918" s="58" t="str">
        <f>IFERROR(__xludf.DUMMYFUNCTION("""COMPUTED_VALUE"""),"")</f>
        <v/>
      </c>
      <c r="O918" s="58" t="str">
        <f>IFERROR(__xludf.DUMMYFUNCTION("""COMPUTED_VALUE"""),"")</f>
        <v/>
      </c>
    </row>
    <row r="919">
      <c r="A919" s="18"/>
      <c r="B919" s="18"/>
      <c r="C919" s="18"/>
      <c r="D919" s="18"/>
      <c r="E919" s="18"/>
      <c r="F919" s="18"/>
      <c r="G919" s="18"/>
      <c r="H919" s="18"/>
      <c r="I919" s="18"/>
      <c r="J919" s="18"/>
      <c r="K919" s="18"/>
      <c r="L919" s="18"/>
      <c r="M919" s="58" t="str">
        <f>IFERROR(__xludf.DUMMYFUNCTION("""COMPUTED_VALUE"""),"")</f>
        <v/>
      </c>
      <c r="N919" s="58" t="str">
        <f>IFERROR(__xludf.DUMMYFUNCTION("""COMPUTED_VALUE"""),"")</f>
        <v/>
      </c>
      <c r="O919" s="58" t="str">
        <f>IFERROR(__xludf.DUMMYFUNCTION("""COMPUTED_VALUE"""),"")</f>
        <v/>
      </c>
    </row>
    <row r="920">
      <c r="A920" s="18"/>
      <c r="B920" s="18"/>
      <c r="C920" s="18"/>
      <c r="D920" s="18"/>
      <c r="E920" s="18"/>
      <c r="F920" s="18"/>
      <c r="G920" s="18"/>
      <c r="H920" s="18"/>
      <c r="I920" s="18"/>
      <c r="J920" s="18"/>
      <c r="K920" s="18"/>
      <c r="L920" s="18"/>
      <c r="M920" s="58" t="str">
        <f>IFERROR(__xludf.DUMMYFUNCTION("""COMPUTED_VALUE"""),"")</f>
        <v/>
      </c>
      <c r="N920" s="58" t="str">
        <f>IFERROR(__xludf.DUMMYFUNCTION("""COMPUTED_VALUE"""),"")</f>
        <v/>
      </c>
      <c r="O920" s="58" t="str">
        <f>IFERROR(__xludf.DUMMYFUNCTION("""COMPUTED_VALUE"""),"")</f>
        <v/>
      </c>
    </row>
    <row r="921">
      <c r="A921" s="18"/>
      <c r="B921" s="18"/>
      <c r="C921" s="18"/>
      <c r="D921" s="18"/>
      <c r="E921" s="18"/>
      <c r="F921" s="18"/>
      <c r="G921" s="18"/>
      <c r="H921" s="18"/>
      <c r="I921" s="18"/>
      <c r="J921" s="18"/>
      <c r="K921" s="18"/>
      <c r="L921" s="18"/>
      <c r="M921" s="58" t="str">
        <f>IFERROR(__xludf.DUMMYFUNCTION("""COMPUTED_VALUE"""),"")</f>
        <v/>
      </c>
      <c r="N921" s="58" t="str">
        <f>IFERROR(__xludf.DUMMYFUNCTION("""COMPUTED_VALUE"""),"")</f>
        <v/>
      </c>
      <c r="O921" s="58" t="str">
        <f>IFERROR(__xludf.DUMMYFUNCTION("""COMPUTED_VALUE"""),"")</f>
        <v/>
      </c>
    </row>
    <row r="922">
      <c r="A922" s="18"/>
      <c r="B922" s="18"/>
      <c r="C922" s="18"/>
      <c r="D922" s="18"/>
      <c r="E922" s="18"/>
      <c r="F922" s="18"/>
      <c r="G922" s="18"/>
      <c r="H922" s="18"/>
      <c r="I922" s="18"/>
      <c r="J922" s="18"/>
      <c r="K922" s="18"/>
      <c r="L922" s="18"/>
      <c r="M922" s="58" t="str">
        <f>IFERROR(__xludf.DUMMYFUNCTION("""COMPUTED_VALUE"""),"")</f>
        <v/>
      </c>
      <c r="N922" s="58" t="str">
        <f>IFERROR(__xludf.DUMMYFUNCTION("""COMPUTED_VALUE"""),"")</f>
        <v/>
      </c>
      <c r="O922" s="58" t="str">
        <f>IFERROR(__xludf.DUMMYFUNCTION("""COMPUTED_VALUE"""),"")</f>
        <v/>
      </c>
    </row>
    <row r="923">
      <c r="A923" s="18"/>
      <c r="B923" s="18"/>
      <c r="C923" s="18"/>
      <c r="D923" s="18"/>
      <c r="E923" s="18"/>
      <c r="F923" s="18"/>
      <c r="G923" s="18"/>
      <c r="H923" s="18"/>
      <c r="I923" s="18"/>
      <c r="J923" s="18"/>
      <c r="K923" s="18"/>
      <c r="L923" s="18"/>
      <c r="M923" s="58" t="str">
        <f>IFERROR(__xludf.DUMMYFUNCTION("""COMPUTED_VALUE"""),"")</f>
        <v/>
      </c>
      <c r="N923" s="58" t="str">
        <f>IFERROR(__xludf.DUMMYFUNCTION("""COMPUTED_VALUE"""),"")</f>
        <v/>
      </c>
      <c r="O923" s="58" t="str">
        <f>IFERROR(__xludf.DUMMYFUNCTION("""COMPUTED_VALUE"""),"")</f>
        <v/>
      </c>
    </row>
    <row r="924">
      <c r="A924" s="18"/>
      <c r="B924" s="18"/>
      <c r="C924" s="18"/>
      <c r="D924" s="18"/>
      <c r="E924" s="18"/>
      <c r="F924" s="18"/>
      <c r="G924" s="18"/>
      <c r="H924" s="18"/>
      <c r="I924" s="18"/>
      <c r="J924" s="18"/>
      <c r="K924" s="18"/>
      <c r="L924" s="18"/>
      <c r="M924" s="58" t="str">
        <f>IFERROR(__xludf.DUMMYFUNCTION("""COMPUTED_VALUE"""),"")</f>
        <v/>
      </c>
      <c r="N924" s="58" t="str">
        <f>IFERROR(__xludf.DUMMYFUNCTION("""COMPUTED_VALUE"""),"")</f>
        <v/>
      </c>
      <c r="O924" s="58" t="str">
        <f>IFERROR(__xludf.DUMMYFUNCTION("""COMPUTED_VALUE"""),"")</f>
        <v/>
      </c>
    </row>
    <row r="925">
      <c r="A925" s="18"/>
      <c r="B925" s="18"/>
      <c r="C925" s="18"/>
      <c r="D925" s="18"/>
      <c r="E925" s="18"/>
      <c r="F925" s="18"/>
      <c r="G925" s="18"/>
      <c r="H925" s="18"/>
      <c r="I925" s="18"/>
      <c r="J925" s="18"/>
      <c r="K925" s="18"/>
      <c r="L925" s="18"/>
      <c r="M925" s="58" t="str">
        <f>IFERROR(__xludf.DUMMYFUNCTION("""COMPUTED_VALUE"""),"")</f>
        <v/>
      </c>
      <c r="N925" s="58" t="str">
        <f>IFERROR(__xludf.DUMMYFUNCTION("""COMPUTED_VALUE"""),"")</f>
        <v/>
      </c>
      <c r="O925" s="58" t="str">
        <f>IFERROR(__xludf.DUMMYFUNCTION("""COMPUTED_VALUE"""),"")</f>
        <v/>
      </c>
    </row>
    <row r="926">
      <c r="A926" s="18"/>
      <c r="B926" s="18"/>
      <c r="C926" s="18"/>
      <c r="D926" s="18"/>
      <c r="E926" s="18"/>
      <c r="F926" s="18"/>
      <c r="G926" s="18"/>
      <c r="H926" s="18"/>
      <c r="I926" s="18"/>
      <c r="J926" s="18"/>
      <c r="K926" s="18"/>
      <c r="L926" s="18"/>
      <c r="M926" s="58" t="str">
        <f>IFERROR(__xludf.DUMMYFUNCTION("""COMPUTED_VALUE"""),"")</f>
        <v/>
      </c>
      <c r="N926" s="58" t="str">
        <f>IFERROR(__xludf.DUMMYFUNCTION("""COMPUTED_VALUE"""),"")</f>
        <v/>
      </c>
      <c r="O926" s="58" t="str">
        <f>IFERROR(__xludf.DUMMYFUNCTION("""COMPUTED_VALUE"""),"")</f>
        <v/>
      </c>
    </row>
    <row r="927">
      <c r="A927" s="18"/>
      <c r="B927" s="18"/>
      <c r="C927" s="18"/>
      <c r="D927" s="18"/>
      <c r="E927" s="18"/>
      <c r="F927" s="18"/>
      <c r="G927" s="18"/>
      <c r="H927" s="18"/>
      <c r="I927" s="18"/>
      <c r="J927" s="18"/>
      <c r="K927" s="18"/>
      <c r="L927" s="18"/>
      <c r="M927" s="58" t="str">
        <f>IFERROR(__xludf.DUMMYFUNCTION("""COMPUTED_VALUE"""),"")</f>
        <v/>
      </c>
      <c r="N927" s="58" t="str">
        <f>IFERROR(__xludf.DUMMYFUNCTION("""COMPUTED_VALUE"""),"")</f>
        <v/>
      </c>
      <c r="O927" s="58" t="str">
        <f>IFERROR(__xludf.DUMMYFUNCTION("""COMPUTED_VALUE"""),"")</f>
        <v/>
      </c>
    </row>
    <row r="928">
      <c r="A928" s="18"/>
      <c r="B928" s="18"/>
      <c r="C928" s="18"/>
      <c r="D928" s="18"/>
      <c r="E928" s="18"/>
      <c r="F928" s="18"/>
      <c r="G928" s="18"/>
      <c r="H928" s="18"/>
      <c r="I928" s="18"/>
      <c r="J928" s="18"/>
      <c r="K928" s="18"/>
      <c r="L928" s="18"/>
      <c r="M928" s="58" t="str">
        <f>IFERROR(__xludf.DUMMYFUNCTION("""COMPUTED_VALUE"""),"")</f>
        <v/>
      </c>
      <c r="N928" s="58" t="str">
        <f>IFERROR(__xludf.DUMMYFUNCTION("""COMPUTED_VALUE"""),"")</f>
        <v/>
      </c>
      <c r="O928" s="58" t="str">
        <f>IFERROR(__xludf.DUMMYFUNCTION("""COMPUTED_VALUE"""),"")</f>
        <v/>
      </c>
    </row>
    <row r="929">
      <c r="A929" s="18"/>
      <c r="B929" s="18"/>
      <c r="C929" s="18"/>
      <c r="D929" s="18"/>
      <c r="E929" s="18"/>
      <c r="F929" s="18"/>
      <c r="G929" s="18"/>
      <c r="H929" s="18"/>
      <c r="I929" s="18"/>
      <c r="J929" s="18"/>
      <c r="K929" s="18"/>
      <c r="L929" s="18"/>
      <c r="M929" s="58" t="str">
        <f>IFERROR(__xludf.DUMMYFUNCTION("""COMPUTED_VALUE"""),"")</f>
        <v/>
      </c>
      <c r="N929" s="58" t="str">
        <f>IFERROR(__xludf.DUMMYFUNCTION("""COMPUTED_VALUE"""),"")</f>
        <v/>
      </c>
      <c r="O929" s="58" t="str">
        <f>IFERROR(__xludf.DUMMYFUNCTION("""COMPUTED_VALUE"""),"")</f>
        <v/>
      </c>
    </row>
    <row r="930">
      <c r="A930" s="18"/>
      <c r="B930" s="18"/>
      <c r="C930" s="18"/>
      <c r="D930" s="18"/>
      <c r="E930" s="18"/>
      <c r="F930" s="18"/>
      <c r="G930" s="18"/>
      <c r="H930" s="18"/>
      <c r="I930" s="18"/>
      <c r="J930" s="18"/>
      <c r="K930" s="18"/>
      <c r="L930" s="18"/>
      <c r="M930" s="58" t="str">
        <f>IFERROR(__xludf.DUMMYFUNCTION("""COMPUTED_VALUE"""),"")</f>
        <v/>
      </c>
      <c r="N930" s="58" t="str">
        <f>IFERROR(__xludf.DUMMYFUNCTION("""COMPUTED_VALUE"""),"")</f>
        <v/>
      </c>
      <c r="O930" s="58" t="str">
        <f>IFERROR(__xludf.DUMMYFUNCTION("""COMPUTED_VALUE"""),"")</f>
        <v/>
      </c>
    </row>
    <row r="931">
      <c r="A931" s="18"/>
      <c r="B931" s="18"/>
      <c r="C931" s="18"/>
      <c r="D931" s="18"/>
      <c r="E931" s="18"/>
      <c r="F931" s="18"/>
      <c r="G931" s="18"/>
      <c r="H931" s="18"/>
      <c r="I931" s="18"/>
      <c r="J931" s="18"/>
      <c r="K931" s="18"/>
      <c r="L931" s="18"/>
      <c r="M931" s="58" t="str">
        <f>IFERROR(__xludf.DUMMYFUNCTION("""COMPUTED_VALUE"""),"")</f>
        <v/>
      </c>
      <c r="N931" s="58" t="str">
        <f>IFERROR(__xludf.DUMMYFUNCTION("""COMPUTED_VALUE"""),"")</f>
        <v/>
      </c>
      <c r="O931" s="58" t="str">
        <f>IFERROR(__xludf.DUMMYFUNCTION("""COMPUTED_VALUE"""),"")</f>
        <v/>
      </c>
    </row>
    <row r="932">
      <c r="A932" s="18"/>
      <c r="B932" s="18"/>
      <c r="C932" s="18"/>
      <c r="D932" s="18"/>
      <c r="E932" s="18"/>
      <c r="F932" s="18"/>
      <c r="G932" s="18"/>
      <c r="H932" s="18"/>
      <c r="I932" s="18"/>
      <c r="J932" s="18"/>
      <c r="K932" s="18"/>
      <c r="L932" s="18"/>
      <c r="M932" s="58" t="str">
        <f>IFERROR(__xludf.DUMMYFUNCTION("""COMPUTED_VALUE"""),"")</f>
        <v/>
      </c>
      <c r="N932" s="58" t="str">
        <f>IFERROR(__xludf.DUMMYFUNCTION("""COMPUTED_VALUE"""),"")</f>
        <v/>
      </c>
      <c r="O932" s="58" t="str">
        <f>IFERROR(__xludf.DUMMYFUNCTION("""COMPUTED_VALUE"""),"")</f>
        <v/>
      </c>
    </row>
    <row r="933">
      <c r="A933" s="18"/>
      <c r="B933" s="18"/>
      <c r="C933" s="18"/>
      <c r="D933" s="18"/>
      <c r="E933" s="18"/>
      <c r="F933" s="18"/>
      <c r="G933" s="18"/>
      <c r="H933" s="18"/>
      <c r="I933" s="18"/>
      <c r="J933" s="18"/>
      <c r="K933" s="18"/>
      <c r="L933" s="18"/>
      <c r="M933" s="58" t="str">
        <f>IFERROR(__xludf.DUMMYFUNCTION("""COMPUTED_VALUE"""),"")</f>
        <v/>
      </c>
      <c r="N933" s="58" t="str">
        <f>IFERROR(__xludf.DUMMYFUNCTION("""COMPUTED_VALUE"""),"")</f>
        <v/>
      </c>
      <c r="O933" s="58" t="str">
        <f>IFERROR(__xludf.DUMMYFUNCTION("""COMPUTED_VALUE"""),"")</f>
        <v/>
      </c>
    </row>
    <row r="934">
      <c r="A934" s="18"/>
      <c r="B934" s="18"/>
      <c r="C934" s="18"/>
      <c r="D934" s="18"/>
      <c r="E934" s="18"/>
      <c r="F934" s="18"/>
      <c r="G934" s="18"/>
      <c r="H934" s="18"/>
      <c r="I934" s="18"/>
      <c r="J934" s="18"/>
      <c r="K934" s="18"/>
      <c r="L934" s="18"/>
      <c r="M934" s="58" t="str">
        <f>IFERROR(__xludf.DUMMYFUNCTION("""COMPUTED_VALUE"""),"")</f>
        <v/>
      </c>
      <c r="N934" s="58" t="str">
        <f>IFERROR(__xludf.DUMMYFUNCTION("""COMPUTED_VALUE"""),"")</f>
        <v/>
      </c>
      <c r="O934" s="58" t="str">
        <f>IFERROR(__xludf.DUMMYFUNCTION("""COMPUTED_VALUE"""),"")</f>
        <v/>
      </c>
    </row>
    <row r="935">
      <c r="A935" s="18"/>
      <c r="B935" s="18"/>
      <c r="C935" s="18"/>
      <c r="D935" s="18"/>
      <c r="E935" s="18"/>
      <c r="F935" s="18"/>
      <c r="G935" s="18"/>
      <c r="H935" s="18"/>
      <c r="I935" s="18"/>
      <c r="J935" s="18"/>
      <c r="K935" s="18"/>
      <c r="L935" s="18"/>
      <c r="M935" s="58" t="str">
        <f>IFERROR(__xludf.DUMMYFUNCTION("""COMPUTED_VALUE"""),"")</f>
        <v/>
      </c>
      <c r="N935" s="58" t="str">
        <f>IFERROR(__xludf.DUMMYFUNCTION("""COMPUTED_VALUE"""),"")</f>
        <v/>
      </c>
      <c r="O935" s="58" t="str">
        <f>IFERROR(__xludf.DUMMYFUNCTION("""COMPUTED_VALUE"""),"")</f>
        <v/>
      </c>
    </row>
    <row r="936">
      <c r="A936" s="18"/>
      <c r="B936" s="18"/>
      <c r="C936" s="18"/>
      <c r="D936" s="18"/>
      <c r="E936" s="18"/>
      <c r="F936" s="18"/>
      <c r="G936" s="18"/>
      <c r="H936" s="18"/>
      <c r="I936" s="18"/>
      <c r="J936" s="18"/>
      <c r="K936" s="18"/>
      <c r="L936" s="18"/>
      <c r="M936" s="58" t="str">
        <f>IFERROR(__xludf.DUMMYFUNCTION("""COMPUTED_VALUE"""),"")</f>
        <v/>
      </c>
      <c r="N936" s="58" t="str">
        <f>IFERROR(__xludf.DUMMYFUNCTION("""COMPUTED_VALUE"""),"")</f>
        <v/>
      </c>
      <c r="O936" s="58" t="str">
        <f>IFERROR(__xludf.DUMMYFUNCTION("""COMPUTED_VALUE"""),"")</f>
        <v/>
      </c>
    </row>
    <row r="937">
      <c r="A937" s="18"/>
      <c r="B937" s="18"/>
      <c r="C937" s="18"/>
      <c r="D937" s="18"/>
      <c r="E937" s="18"/>
      <c r="F937" s="18"/>
      <c r="G937" s="18"/>
      <c r="H937" s="18"/>
      <c r="I937" s="18"/>
      <c r="J937" s="18"/>
      <c r="K937" s="18"/>
      <c r="L937" s="18"/>
      <c r="M937" s="58" t="str">
        <f>IFERROR(__xludf.DUMMYFUNCTION("""COMPUTED_VALUE"""),"")</f>
        <v/>
      </c>
      <c r="N937" s="58" t="str">
        <f>IFERROR(__xludf.DUMMYFUNCTION("""COMPUTED_VALUE"""),"")</f>
        <v/>
      </c>
      <c r="O937" s="58" t="str">
        <f>IFERROR(__xludf.DUMMYFUNCTION("""COMPUTED_VALUE"""),"")</f>
        <v/>
      </c>
    </row>
    <row r="938">
      <c r="A938" s="18"/>
      <c r="B938" s="18"/>
      <c r="C938" s="18"/>
      <c r="D938" s="18"/>
      <c r="E938" s="18"/>
      <c r="F938" s="18"/>
      <c r="G938" s="18"/>
      <c r="H938" s="18"/>
      <c r="I938" s="18"/>
      <c r="J938" s="18"/>
      <c r="K938" s="18"/>
      <c r="L938" s="18"/>
      <c r="M938" s="58" t="str">
        <f>IFERROR(__xludf.DUMMYFUNCTION("""COMPUTED_VALUE"""),"")</f>
        <v/>
      </c>
      <c r="N938" s="58" t="str">
        <f>IFERROR(__xludf.DUMMYFUNCTION("""COMPUTED_VALUE"""),"")</f>
        <v/>
      </c>
      <c r="O938" s="58" t="str">
        <f>IFERROR(__xludf.DUMMYFUNCTION("""COMPUTED_VALUE"""),"")</f>
        <v/>
      </c>
    </row>
    <row r="939">
      <c r="A939" s="18"/>
      <c r="B939" s="18"/>
      <c r="C939" s="18"/>
      <c r="D939" s="18"/>
      <c r="E939" s="18"/>
      <c r="F939" s="18"/>
      <c r="G939" s="18"/>
      <c r="H939" s="18"/>
      <c r="I939" s="18"/>
      <c r="J939" s="18"/>
      <c r="K939" s="18"/>
      <c r="L939" s="18"/>
      <c r="M939" s="58" t="str">
        <f>IFERROR(__xludf.DUMMYFUNCTION("""COMPUTED_VALUE"""),"")</f>
        <v/>
      </c>
      <c r="N939" s="58" t="str">
        <f>IFERROR(__xludf.DUMMYFUNCTION("""COMPUTED_VALUE"""),"")</f>
        <v/>
      </c>
      <c r="O939" s="58" t="str">
        <f>IFERROR(__xludf.DUMMYFUNCTION("""COMPUTED_VALUE"""),"")</f>
        <v/>
      </c>
    </row>
    <row r="940">
      <c r="A940" s="18"/>
      <c r="B940" s="18"/>
      <c r="C940" s="18"/>
      <c r="D940" s="18"/>
      <c r="E940" s="18"/>
      <c r="F940" s="18"/>
      <c r="G940" s="18"/>
      <c r="H940" s="18"/>
      <c r="I940" s="18"/>
      <c r="J940" s="18"/>
      <c r="K940" s="18"/>
      <c r="L940" s="18"/>
      <c r="M940" s="58" t="str">
        <f>IFERROR(__xludf.DUMMYFUNCTION("""COMPUTED_VALUE"""),"")</f>
        <v/>
      </c>
      <c r="N940" s="58" t="str">
        <f>IFERROR(__xludf.DUMMYFUNCTION("""COMPUTED_VALUE"""),"")</f>
        <v/>
      </c>
      <c r="O940" s="58" t="str">
        <f>IFERROR(__xludf.DUMMYFUNCTION("""COMPUTED_VALUE"""),"")</f>
        <v/>
      </c>
    </row>
    <row r="941">
      <c r="A941" s="18"/>
      <c r="B941" s="18"/>
      <c r="C941" s="18"/>
      <c r="D941" s="18"/>
      <c r="E941" s="18"/>
      <c r="F941" s="18"/>
      <c r="G941" s="18"/>
      <c r="H941" s="18"/>
      <c r="I941" s="18"/>
      <c r="J941" s="18"/>
      <c r="K941" s="18"/>
      <c r="L941" s="18"/>
      <c r="M941" s="58" t="str">
        <f>IFERROR(__xludf.DUMMYFUNCTION("""COMPUTED_VALUE"""),"")</f>
        <v/>
      </c>
      <c r="N941" s="58" t="str">
        <f>IFERROR(__xludf.DUMMYFUNCTION("""COMPUTED_VALUE"""),"")</f>
        <v/>
      </c>
      <c r="O941" s="58" t="str">
        <f>IFERROR(__xludf.DUMMYFUNCTION("""COMPUTED_VALUE"""),"")</f>
        <v/>
      </c>
    </row>
    <row r="942">
      <c r="A942" s="18"/>
      <c r="B942" s="18"/>
      <c r="C942" s="18"/>
      <c r="D942" s="18"/>
      <c r="E942" s="18"/>
      <c r="F942" s="18"/>
      <c r="G942" s="18"/>
      <c r="H942" s="18"/>
      <c r="I942" s="18"/>
      <c r="J942" s="18"/>
      <c r="K942" s="18"/>
      <c r="L942" s="18"/>
      <c r="M942" s="58" t="str">
        <f>IFERROR(__xludf.DUMMYFUNCTION("""COMPUTED_VALUE"""),"")</f>
        <v/>
      </c>
      <c r="N942" s="58" t="str">
        <f>IFERROR(__xludf.DUMMYFUNCTION("""COMPUTED_VALUE"""),"")</f>
        <v/>
      </c>
      <c r="O942" s="58" t="str">
        <f>IFERROR(__xludf.DUMMYFUNCTION("""COMPUTED_VALUE"""),"")</f>
        <v/>
      </c>
    </row>
    <row r="943">
      <c r="A943" s="18"/>
      <c r="B943" s="18"/>
      <c r="C943" s="18"/>
      <c r="D943" s="18"/>
      <c r="E943" s="18"/>
      <c r="F943" s="18"/>
      <c r="G943" s="18"/>
      <c r="H943" s="18"/>
      <c r="I943" s="18"/>
      <c r="J943" s="18"/>
      <c r="K943" s="18"/>
      <c r="L943" s="18"/>
      <c r="M943" s="58" t="str">
        <f>IFERROR(__xludf.DUMMYFUNCTION("""COMPUTED_VALUE"""),"")</f>
        <v/>
      </c>
      <c r="N943" s="58" t="str">
        <f>IFERROR(__xludf.DUMMYFUNCTION("""COMPUTED_VALUE"""),"")</f>
        <v/>
      </c>
      <c r="O943" s="58" t="str">
        <f>IFERROR(__xludf.DUMMYFUNCTION("""COMPUTED_VALUE"""),"")</f>
        <v/>
      </c>
    </row>
    <row r="944">
      <c r="A944" s="18"/>
      <c r="B944" s="18"/>
      <c r="C944" s="18"/>
      <c r="D944" s="18"/>
      <c r="E944" s="18"/>
      <c r="F944" s="18"/>
      <c r="G944" s="18"/>
      <c r="H944" s="18"/>
      <c r="I944" s="18"/>
      <c r="J944" s="18"/>
      <c r="K944" s="18"/>
      <c r="L944" s="18"/>
      <c r="M944" s="58" t="str">
        <f>IFERROR(__xludf.DUMMYFUNCTION("""COMPUTED_VALUE"""),"")</f>
        <v/>
      </c>
      <c r="N944" s="58" t="str">
        <f>IFERROR(__xludf.DUMMYFUNCTION("""COMPUTED_VALUE"""),"")</f>
        <v/>
      </c>
      <c r="O944" s="58" t="str">
        <f>IFERROR(__xludf.DUMMYFUNCTION("""COMPUTED_VALUE"""),"")</f>
        <v/>
      </c>
    </row>
    <row r="945">
      <c r="A945" s="18"/>
      <c r="B945" s="18"/>
      <c r="C945" s="18"/>
      <c r="D945" s="18"/>
      <c r="E945" s="18"/>
      <c r="F945" s="18"/>
      <c r="G945" s="18"/>
      <c r="H945" s="18"/>
      <c r="I945" s="18"/>
      <c r="J945" s="18"/>
      <c r="K945" s="18"/>
      <c r="L945" s="18"/>
      <c r="M945" s="58" t="str">
        <f>IFERROR(__xludf.DUMMYFUNCTION("""COMPUTED_VALUE"""),"")</f>
        <v/>
      </c>
      <c r="N945" s="58" t="str">
        <f>IFERROR(__xludf.DUMMYFUNCTION("""COMPUTED_VALUE"""),"")</f>
        <v/>
      </c>
      <c r="O945" s="58" t="str">
        <f>IFERROR(__xludf.DUMMYFUNCTION("""COMPUTED_VALUE"""),"")</f>
        <v/>
      </c>
    </row>
    <row r="946">
      <c r="A946" s="18"/>
      <c r="B946" s="18"/>
      <c r="C946" s="18"/>
      <c r="D946" s="18"/>
      <c r="E946" s="18"/>
      <c r="F946" s="18"/>
      <c r="G946" s="18"/>
      <c r="H946" s="18"/>
      <c r="I946" s="18"/>
      <c r="J946" s="18"/>
      <c r="K946" s="18"/>
      <c r="L946" s="18"/>
      <c r="M946" s="58" t="str">
        <f>IFERROR(__xludf.DUMMYFUNCTION("""COMPUTED_VALUE"""),"")</f>
        <v/>
      </c>
      <c r="N946" s="58" t="str">
        <f>IFERROR(__xludf.DUMMYFUNCTION("""COMPUTED_VALUE"""),"")</f>
        <v/>
      </c>
      <c r="O946" s="58" t="str">
        <f>IFERROR(__xludf.DUMMYFUNCTION("""COMPUTED_VALUE"""),"")</f>
        <v/>
      </c>
    </row>
    <row r="947">
      <c r="A947" s="18"/>
      <c r="B947" s="18"/>
      <c r="C947" s="18"/>
      <c r="D947" s="18"/>
      <c r="E947" s="18"/>
      <c r="F947" s="18"/>
      <c r="G947" s="18"/>
      <c r="H947" s="18"/>
      <c r="I947" s="18"/>
      <c r="J947" s="18"/>
      <c r="K947" s="18"/>
      <c r="L947" s="18"/>
      <c r="M947" s="58" t="str">
        <f>IFERROR(__xludf.DUMMYFUNCTION("""COMPUTED_VALUE"""),"")</f>
        <v/>
      </c>
      <c r="N947" s="58" t="str">
        <f>IFERROR(__xludf.DUMMYFUNCTION("""COMPUTED_VALUE"""),"")</f>
        <v/>
      </c>
      <c r="O947" s="58" t="str">
        <f>IFERROR(__xludf.DUMMYFUNCTION("""COMPUTED_VALUE"""),"")</f>
        <v/>
      </c>
    </row>
    <row r="948">
      <c r="A948" s="18"/>
      <c r="B948" s="18"/>
      <c r="C948" s="18"/>
      <c r="D948" s="18"/>
      <c r="E948" s="18"/>
      <c r="F948" s="18"/>
      <c r="G948" s="18"/>
      <c r="H948" s="18"/>
      <c r="I948" s="18"/>
      <c r="J948" s="18"/>
      <c r="K948" s="18"/>
      <c r="L948" s="18"/>
      <c r="M948" s="58" t="str">
        <f>IFERROR(__xludf.DUMMYFUNCTION("""COMPUTED_VALUE"""),"")</f>
        <v/>
      </c>
      <c r="N948" s="58" t="str">
        <f>IFERROR(__xludf.DUMMYFUNCTION("""COMPUTED_VALUE"""),"")</f>
        <v/>
      </c>
      <c r="O948" s="58" t="str">
        <f>IFERROR(__xludf.DUMMYFUNCTION("""COMPUTED_VALUE"""),"")</f>
        <v/>
      </c>
    </row>
    <row r="949">
      <c r="A949" s="18"/>
      <c r="B949" s="18"/>
      <c r="C949" s="18"/>
      <c r="D949" s="18"/>
      <c r="E949" s="18"/>
      <c r="F949" s="18"/>
      <c r="G949" s="18"/>
      <c r="H949" s="18"/>
      <c r="I949" s="18"/>
      <c r="J949" s="18"/>
      <c r="K949" s="18"/>
      <c r="L949" s="18"/>
      <c r="M949" s="58" t="str">
        <f>IFERROR(__xludf.DUMMYFUNCTION("""COMPUTED_VALUE"""),"")</f>
        <v/>
      </c>
      <c r="N949" s="58" t="str">
        <f>IFERROR(__xludf.DUMMYFUNCTION("""COMPUTED_VALUE"""),"")</f>
        <v/>
      </c>
      <c r="O949" s="58" t="str">
        <f>IFERROR(__xludf.DUMMYFUNCTION("""COMPUTED_VALUE"""),"")</f>
        <v/>
      </c>
    </row>
    <row r="950">
      <c r="A950" s="18"/>
      <c r="B950" s="18"/>
      <c r="C950" s="18"/>
      <c r="D950" s="18"/>
      <c r="E950" s="18"/>
      <c r="F950" s="18"/>
      <c r="G950" s="18"/>
      <c r="H950" s="18"/>
      <c r="I950" s="18"/>
      <c r="J950" s="18"/>
      <c r="K950" s="18"/>
      <c r="L950" s="18"/>
      <c r="M950" s="58" t="str">
        <f>IFERROR(__xludf.DUMMYFUNCTION("""COMPUTED_VALUE"""),"")</f>
        <v/>
      </c>
      <c r="N950" s="58" t="str">
        <f>IFERROR(__xludf.DUMMYFUNCTION("""COMPUTED_VALUE"""),"")</f>
        <v/>
      </c>
      <c r="O950" s="58" t="str">
        <f>IFERROR(__xludf.DUMMYFUNCTION("""COMPUTED_VALUE"""),"")</f>
        <v/>
      </c>
    </row>
    <row r="951">
      <c r="A951" s="18"/>
      <c r="B951" s="18"/>
      <c r="C951" s="18"/>
      <c r="D951" s="18"/>
      <c r="E951" s="18"/>
      <c r="F951" s="18"/>
      <c r="G951" s="18"/>
      <c r="H951" s="18"/>
      <c r="I951" s="18"/>
      <c r="J951" s="18"/>
      <c r="K951" s="18"/>
      <c r="L951" s="18"/>
      <c r="M951" s="58" t="str">
        <f>IFERROR(__xludf.DUMMYFUNCTION("""COMPUTED_VALUE"""),"")</f>
        <v/>
      </c>
      <c r="N951" s="58" t="str">
        <f>IFERROR(__xludf.DUMMYFUNCTION("""COMPUTED_VALUE"""),"")</f>
        <v/>
      </c>
      <c r="O951" s="58" t="str">
        <f>IFERROR(__xludf.DUMMYFUNCTION("""COMPUTED_VALUE"""),"")</f>
        <v/>
      </c>
    </row>
    <row r="952">
      <c r="A952" s="18"/>
      <c r="B952" s="18"/>
      <c r="C952" s="18"/>
      <c r="D952" s="18"/>
      <c r="E952" s="18"/>
      <c r="F952" s="18"/>
      <c r="G952" s="18"/>
      <c r="H952" s="18"/>
      <c r="I952" s="18"/>
      <c r="J952" s="18"/>
      <c r="K952" s="18"/>
      <c r="L952" s="18"/>
      <c r="M952" s="58" t="str">
        <f>IFERROR(__xludf.DUMMYFUNCTION("""COMPUTED_VALUE"""),"")</f>
        <v/>
      </c>
      <c r="N952" s="58" t="str">
        <f>IFERROR(__xludf.DUMMYFUNCTION("""COMPUTED_VALUE"""),"")</f>
        <v/>
      </c>
      <c r="O952" s="58" t="str">
        <f>IFERROR(__xludf.DUMMYFUNCTION("""COMPUTED_VALUE"""),"")</f>
        <v/>
      </c>
    </row>
    <row r="953">
      <c r="A953" s="18"/>
      <c r="B953" s="18"/>
      <c r="C953" s="18"/>
      <c r="D953" s="18"/>
      <c r="E953" s="18"/>
      <c r="F953" s="18"/>
      <c r="G953" s="18"/>
      <c r="H953" s="18"/>
      <c r="I953" s="18"/>
      <c r="J953" s="18"/>
      <c r="K953" s="18"/>
      <c r="L953" s="18"/>
      <c r="M953" s="58" t="str">
        <f>IFERROR(__xludf.DUMMYFUNCTION("""COMPUTED_VALUE"""),"")</f>
        <v/>
      </c>
      <c r="N953" s="58" t="str">
        <f>IFERROR(__xludf.DUMMYFUNCTION("""COMPUTED_VALUE"""),"")</f>
        <v/>
      </c>
      <c r="O953" s="58" t="str">
        <f>IFERROR(__xludf.DUMMYFUNCTION("""COMPUTED_VALUE"""),"")</f>
        <v/>
      </c>
    </row>
    <row r="954">
      <c r="A954" s="18"/>
      <c r="B954" s="18"/>
      <c r="C954" s="18"/>
      <c r="D954" s="18"/>
      <c r="E954" s="18"/>
      <c r="F954" s="18"/>
      <c r="G954" s="18"/>
      <c r="H954" s="18"/>
      <c r="I954" s="18"/>
      <c r="J954" s="18"/>
      <c r="K954" s="18"/>
      <c r="L954" s="18"/>
      <c r="M954" s="58" t="str">
        <f>IFERROR(__xludf.DUMMYFUNCTION("""COMPUTED_VALUE"""),"")</f>
        <v/>
      </c>
      <c r="N954" s="58" t="str">
        <f>IFERROR(__xludf.DUMMYFUNCTION("""COMPUTED_VALUE"""),"")</f>
        <v/>
      </c>
      <c r="O954" s="58" t="str">
        <f>IFERROR(__xludf.DUMMYFUNCTION("""COMPUTED_VALUE"""),"")</f>
        <v/>
      </c>
    </row>
    <row r="955">
      <c r="A955" s="18"/>
      <c r="B955" s="18"/>
      <c r="C955" s="18"/>
      <c r="D955" s="18"/>
      <c r="E955" s="18"/>
      <c r="F955" s="18"/>
      <c r="G955" s="18"/>
      <c r="H955" s="18"/>
      <c r="I955" s="18"/>
      <c r="J955" s="18"/>
      <c r="K955" s="18"/>
      <c r="L955" s="18"/>
      <c r="M955" s="58" t="str">
        <f>IFERROR(__xludf.DUMMYFUNCTION("""COMPUTED_VALUE"""),"")</f>
        <v/>
      </c>
      <c r="N955" s="58" t="str">
        <f>IFERROR(__xludf.DUMMYFUNCTION("""COMPUTED_VALUE"""),"")</f>
        <v/>
      </c>
      <c r="O955" s="58" t="str">
        <f>IFERROR(__xludf.DUMMYFUNCTION("""COMPUTED_VALUE"""),"")</f>
        <v/>
      </c>
    </row>
    <row r="956">
      <c r="A956" s="18"/>
      <c r="B956" s="18"/>
      <c r="C956" s="18"/>
      <c r="D956" s="18"/>
      <c r="E956" s="18"/>
      <c r="F956" s="18"/>
      <c r="G956" s="18"/>
      <c r="H956" s="18"/>
      <c r="I956" s="18"/>
      <c r="J956" s="18"/>
      <c r="K956" s="18"/>
      <c r="L956" s="18"/>
      <c r="M956" s="58" t="str">
        <f>IFERROR(__xludf.DUMMYFUNCTION("""COMPUTED_VALUE"""),"")</f>
        <v/>
      </c>
      <c r="N956" s="58" t="str">
        <f>IFERROR(__xludf.DUMMYFUNCTION("""COMPUTED_VALUE"""),"")</f>
        <v/>
      </c>
      <c r="O956" s="58" t="str">
        <f>IFERROR(__xludf.DUMMYFUNCTION("""COMPUTED_VALUE"""),"")</f>
        <v/>
      </c>
    </row>
    <row r="957">
      <c r="A957" s="18"/>
      <c r="B957" s="18"/>
      <c r="C957" s="18"/>
      <c r="D957" s="18"/>
      <c r="E957" s="18"/>
      <c r="F957" s="18"/>
      <c r="G957" s="18"/>
      <c r="H957" s="18"/>
      <c r="I957" s="18"/>
      <c r="J957" s="18"/>
      <c r="K957" s="18"/>
      <c r="L957" s="18"/>
      <c r="M957" s="58" t="str">
        <f>IFERROR(__xludf.DUMMYFUNCTION("""COMPUTED_VALUE"""),"")</f>
        <v/>
      </c>
      <c r="N957" s="58" t="str">
        <f>IFERROR(__xludf.DUMMYFUNCTION("""COMPUTED_VALUE"""),"")</f>
        <v/>
      </c>
      <c r="O957" s="58" t="str">
        <f>IFERROR(__xludf.DUMMYFUNCTION("""COMPUTED_VALUE"""),"")</f>
        <v/>
      </c>
    </row>
    <row r="958">
      <c r="A958" s="18"/>
      <c r="B958" s="18"/>
      <c r="C958" s="18"/>
      <c r="D958" s="18"/>
      <c r="E958" s="18"/>
      <c r="F958" s="18"/>
      <c r="G958" s="18"/>
      <c r="H958" s="18"/>
      <c r="I958" s="18"/>
      <c r="J958" s="18"/>
      <c r="K958" s="18"/>
      <c r="L958" s="18"/>
      <c r="M958" s="58" t="str">
        <f>IFERROR(__xludf.DUMMYFUNCTION("""COMPUTED_VALUE"""),"")</f>
        <v/>
      </c>
      <c r="N958" s="58" t="str">
        <f>IFERROR(__xludf.DUMMYFUNCTION("""COMPUTED_VALUE"""),"")</f>
        <v/>
      </c>
      <c r="O958" s="58" t="str">
        <f>IFERROR(__xludf.DUMMYFUNCTION("""COMPUTED_VALUE"""),"")</f>
        <v/>
      </c>
    </row>
    <row r="959">
      <c r="A959" s="18"/>
      <c r="B959" s="18"/>
      <c r="C959" s="18"/>
      <c r="D959" s="18"/>
      <c r="E959" s="18"/>
      <c r="F959" s="18"/>
      <c r="G959" s="18"/>
      <c r="H959" s="18"/>
      <c r="I959" s="18"/>
      <c r="J959" s="18"/>
      <c r="K959" s="18"/>
      <c r="L959" s="18"/>
      <c r="M959" s="58" t="str">
        <f>IFERROR(__xludf.DUMMYFUNCTION("""COMPUTED_VALUE"""),"")</f>
        <v/>
      </c>
      <c r="N959" s="58" t="str">
        <f>IFERROR(__xludf.DUMMYFUNCTION("""COMPUTED_VALUE"""),"")</f>
        <v/>
      </c>
      <c r="O959" s="58" t="str">
        <f>IFERROR(__xludf.DUMMYFUNCTION("""COMPUTED_VALUE"""),"")</f>
        <v/>
      </c>
    </row>
    <row r="960">
      <c r="A960" s="18"/>
      <c r="B960" s="18"/>
      <c r="C960" s="18"/>
      <c r="D960" s="18"/>
      <c r="E960" s="18"/>
      <c r="F960" s="18"/>
      <c r="G960" s="18"/>
      <c r="H960" s="18"/>
      <c r="I960" s="18"/>
      <c r="J960" s="18"/>
      <c r="K960" s="18"/>
      <c r="L960" s="18"/>
      <c r="M960" s="58" t="str">
        <f>IFERROR(__xludf.DUMMYFUNCTION("""COMPUTED_VALUE"""),"")</f>
        <v/>
      </c>
      <c r="N960" s="58" t="str">
        <f>IFERROR(__xludf.DUMMYFUNCTION("""COMPUTED_VALUE"""),"")</f>
        <v/>
      </c>
      <c r="O960" s="58" t="str">
        <f>IFERROR(__xludf.DUMMYFUNCTION("""COMPUTED_VALUE"""),"")</f>
        <v/>
      </c>
    </row>
    <row r="961">
      <c r="A961" s="18"/>
      <c r="B961" s="18"/>
      <c r="C961" s="18"/>
      <c r="D961" s="18"/>
      <c r="E961" s="18"/>
      <c r="F961" s="18"/>
      <c r="G961" s="18"/>
      <c r="H961" s="18"/>
      <c r="I961" s="18"/>
      <c r="J961" s="18"/>
      <c r="K961" s="18"/>
      <c r="L961" s="18"/>
      <c r="M961" s="58" t="str">
        <f>IFERROR(__xludf.DUMMYFUNCTION("""COMPUTED_VALUE"""),"")</f>
        <v/>
      </c>
      <c r="N961" s="58" t="str">
        <f>IFERROR(__xludf.DUMMYFUNCTION("""COMPUTED_VALUE"""),"")</f>
        <v/>
      </c>
      <c r="O961" s="58" t="str">
        <f>IFERROR(__xludf.DUMMYFUNCTION("""COMPUTED_VALUE"""),"")</f>
        <v/>
      </c>
    </row>
    <row r="962">
      <c r="A962" s="18"/>
      <c r="B962" s="18"/>
      <c r="C962" s="18"/>
      <c r="D962" s="18"/>
      <c r="E962" s="18"/>
      <c r="F962" s="18"/>
      <c r="G962" s="18"/>
      <c r="H962" s="18"/>
      <c r="I962" s="18"/>
      <c r="J962" s="18"/>
      <c r="K962" s="18"/>
      <c r="L962" s="18"/>
      <c r="M962" s="58" t="str">
        <f>IFERROR(__xludf.DUMMYFUNCTION("""COMPUTED_VALUE"""),"")</f>
        <v/>
      </c>
      <c r="N962" s="58" t="str">
        <f>IFERROR(__xludf.DUMMYFUNCTION("""COMPUTED_VALUE"""),"")</f>
        <v/>
      </c>
      <c r="O962" s="58" t="str">
        <f>IFERROR(__xludf.DUMMYFUNCTION("""COMPUTED_VALUE"""),"")</f>
        <v/>
      </c>
    </row>
    <row r="963">
      <c r="A963" s="18"/>
      <c r="B963" s="18"/>
      <c r="C963" s="18"/>
      <c r="D963" s="18"/>
      <c r="E963" s="18"/>
      <c r="F963" s="18"/>
      <c r="G963" s="18"/>
      <c r="H963" s="18"/>
      <c r="I963" s="18"/>
      <c r="J963" s="18"/>
      <c r="K963" s="18"/>
      <c r="L963" s="18"/>
      <c r="M963" s="58" t="str">
        <f>IFERROR(__xludf.DUMMYFUNCTION("""COMPUTED_VALUE"""),"")</f>
        <v/>
      </c>
      <c r="N963" s="58" t="str">
        <f>IFERROR(__xludf.DUMMYFUNCTION("""COMPUTED_VALUE"""),"")</f>
        <v/>
      </c>
      <c r="O963" s="58" t="str">
        <f>IFERROR(__xludf.DUMMYFUNCTION("""COMPUTED_VALUE"""),"")</f>
        <v/>
      </c>
    </row>
    <row r="964">
      <c r="A964" s="18"/>
      <c r="B964" s="18"/>
      <c r="C964" s="18"/>
      <c r="D964" s="18"/>
      <c r="E964" s="18"/>
      <c r="F964" s="18"/>
      <c r="G964" s="18"/>
      <c r="H964" s="18"/>
      <c r="I964" s="18"/>
      <c r="J964" s="18"/>
      <c r="K964" s="18"/>
      <c r="L964" s="18"/>
      <c r="M964" s="58" t="str">
        <f>IFERROR(__xludf.DUMMYFUNCTION("""COMPUTED_VALUE"""),"")</f>
        <v/>
      </c>
      <c r="N964" s="58" t="str">
        <f>IFERROR(__xludf.DUMMYFUNCTION("""COMPUTED_VALUE"""),"")</f>
        <v/>
      </c>
      <c r="O964" s="58" t="str">
        <f>IFERROR(__xludf.DUMMYFUNCTION("""COMPUTED_VALUE"""),"")</f>
        <v/>
      </c>
    </row>
    <row r="965">
      <c r="A965" s="18"/>
      <c r="B965" s="18"/>
      <c r="C965" s="18"/>
      <c r="D965" s="18"/>
      <c r="E965" s="18"/>
      <c r="F965" s="18"/>
      <c r="G965" s="18"/>
      <c r="H965" s="18"/>
      <c r="I965" s="18"/>
      <c r="J965" s="18"/>
      <c r="K965" s="18"/>
      <c r="L965" s="18"/>
      <c r="M965" s="58" t="str">
        <f>IFERROR(__xludf.DUMMYFUNCTION("""COMPUTED_VALUE"""),"")</f>
        <v/>
      </c>
      <c r="N965" s="58" t="str">
        <f>IFERROR(__xludf.DUMMYFUNCTION("""COMPUTED_VALUE"""),"")</f>
        <v/>
      </c>
      <c r="O965" s="58" t="str">
        <f>IFERROR(__xludf.DUMMYFUNCTION("""COMPUTED_VALUE"""),"")</f>
        <v/>
      </c>
    </row>
    <row r="966">
      <c r="A966" s="18"/>
      <c r="B966" s="18"/>
      <c r="C966" s="18"/>
      <c r="D966" s="18"/>
      <c r="E966" s="18"/>
      <c r="F966" s="18"/>
      <c r="G966" s="18"/>
      <c r="H966" s="18"/>
      <c r="I966" s="18"/>
      <c r="J966" s="18"/>
      <c r="K966" s="18"/>
      <c r="L966" s="18"/>
      <c r="M966" s="58" t="str">
        <f>IFERROR(__xludf.DUMMYFUNCTION("""COMPUTED_VALUE"""),"")</f>
        <v/>
      </c>
      <c r="N966" s="58" t="str">
        <f>IFERROR(__xludf.DUMMYFUNCTION("""COMPUTED_VALUE"""),"")</f>
        <v/>
      </c>
      <c r="O966" s="58" t="str">
        <f>IFERROR(__xludf.DUMMYFUNCTION("""COMPUTED_VALUE"""),"")</f>
        <v/>
      </c>
    </row>
    <row r="967">
      <c r="A967" s="18"/>
      <c r="B967" s="18"/>
      <c r="C967" s="18"/>
      <c r="D967" s="18"/>
      <c r="E967" s="18"/>
      <c r="F967" s="18"/>
      <c r="G967" s="18"/>
      <c r="H967" s="18"/>
      <c r="I967" s="18"/>
      <c r="J967" s="18"/>
      <c r="K967" s="18"/>
      <c r="L967" s="18"/>
      <c r="M967" s="58" t="str">
        <f>IFERROR(__xludf.DUMMYFUNCTION("""COMPUTED_VALUE"""),"")</f>
        <v/>
      </c>
      <c r="N967" s="58" t="str">
        <f>IFERROR(__xludf.DUMMYFUNCTION("""COMPUTED_VALUE"""),"")</f>
        <v/>
      </c>
      <c r="O967" s="58" t="str">
        <f>IFERROR(__xludf.DUMMYFUNCTION("""COMPUTED_VALUE"""),"")</f>
        <v/>
      </c>
    </row>
    <row r="968">
      <c r="A968" s="18"/>
      <c r="B968" s="18"/>
      <c r="C968" s="18"/>
      <c r="D968" s="18"/>
      <c r="E968" s="18"/>
      <c r="F968" s="18"/>
      <c r="G968" s="18"/>
      <c r="H968" s="18"/>
      <c r="I968" s="18"/>
      <c r="J968" s="18"/>
      <c r="K968" s="18"/>
      <c r="L968" s="18"/>
      <c r="M968" s="58" t="str">
        <f>IFERROR(__xludf.DUMMYFUNCTION("""COMPUTED_VALUE"""),"")</f>
        <v/>
      </c>
      <c r="N968" s="58" t="str">
        <f>IFERROR(__xludf.DUMMYFUNCTION("""COMPUTED_VALUE"""),"")</f>
        <v/>
      </c>
      <c r="O968" s="58" t="str">
        <f>IFERROR(__xludf.DUMMYFUNCTION("""COMPUTED_VALUE"""),"")</f>
        <v/>
      </c>
    </row>
    <row r="969">
      <c r="A969" s="18"/>
      <c r="B969" s="18"/>
      <c r="C969" s="18"/>
      <c r="D969" s="18"/>
      <c r="E969" s="18"/>
      <c r="F969" s="18"/>
      <c r="G969" s="18"/>
      <c r="H969" s="18"/>
      <c r="I969" s="18"/>
      <c r="J969" s="18"/>
      <c r="K969" s="18"/>
      <c r="L969" s="18"/>
      <c r="M969" s="58" t="str">
        <f>IFERROR(__xludf.DUMMYFUNCTION("""COMPUTED_VALUE"""),"")</f>
        <v/>
      </c>
      <c r="N969" s="58" t="str">
        <f>IFERROR(__xludf.DUMMYFUNCTION("""COMPUTED_VALUE"""),"")</f>
        <v/>
      </c>
      <c r="O969" s="58" t="str">
        <f>IFERROR(__xludf.DUMMYFUNCTION("""COMPUTED_VALUE"""),"")</f>
        <v/>
      </c>
    </row>
    <row r="970">
      <c r="A970" s="18"/>
      <c r="B970" s="18"/>
      <c r="C970" s="18"/>
      <c r="D970" s="18"/>
      <c r="E970" s="18"/>
      <c r="F970" s="18"/>
      <c r="G970" s="18"/>
      <c r="H970" s="18"/>
      <c r="I970" s="18"/>
      <c r="J970" s="18"/>
      <c r="K970" s="18"/>
      <c r="L970" s="18"/>
      <c r="M970" s="58" t="str">
        <f>IFERROR(__xludf.DUMMYFUNCTION("""COMPUTED_VALUE"""),"")</f>
        <v/>
      </c>
      <c r="N970" s="58" t="str">
        <f>IFERROR(__xludf.DUMMYFUNCTION("""COMPUTED_VALUE"""),"")</f>
        <v/>
      </c>
      <c r="O970" s="58" t="str">
        <f>IFERROR(__xludf.DUMMYFUNCTION("""COMPUTED_VALUE"""),"")</f>
        <v/>
      </c>
    </row>
    <row r="971">
      <c r="A971" s="18"/>
      <c r="B971" s="18"/>
      <c r="C971" s="18"/>
      <c r="D971" s="18"/>
      <c r="E971" s="18"/>
      <c r="F971" s="18"/>
      <c r="G971" s="18"/>
      <c r="H971" s="18"/>
      <c r="I971" s="18"/>
      <c r="J971" s="18"/>
      <c r="K971" s="18"/>
      <c r="L971" s="18"/>
      <c r="M971" s="58" t="str">
        <f>IFERROR(__xludf.DUMMYFUNCTION("""COMPUTED_VALUE"""),"")</f>
        <v/>
      </c>
      <c r="N971" s="58" t="str">
        <f>IFERROR(__xludf.DUMMYFUNCTION("""COMPUTED_VALUE"""),"")</f>
        <v/>
      </c>
      <c r="O971" s="58" t="str">
        <f>IFERROR(__xludf.DUMMYFUNCTION("""COMPUTED_VALUE"""),"")</f>
        <v/>
      </c>
    </row>
    <row r="972">
      <c r="A972" s="18"/>
      <c r="B972" s="18"/>
      <c r="C972" s="18"/>
      <c r="D972" s="18"/>
      <c r="E972" s="18"/>
      <c r="F972" s="18"/>
      <c r="G972" s="18"/>
      <c r="H972" s="18"/>
      <c r="I972" s="18"/>
      <c r="J972" s="18"/>
      <c r="K972" s="18"/>
      <c r="L972" s="18"/>
      <c r="M972" s="58" t="str">
        <f>IFERROR(__xludf.DUMMYFUNCTION("""COMPUTED_VALUE"""),"")</f>
        <v/>
      </c>
      <c r="N972" s="58" t="str">
        <f>IFERROR(__xludf.DUMMYFUNCTION("""COMPUTED_VALUE"""),"")</f>
        <v/>
      </c>
      <c r="O972" s="58" t="str">
        <f>IFERROR(__xludf.DUMMYFUNCTION("""COMPUTED_VALUE"""),"")</f>
        <v/>
      </c>
    </row>
    <row r="973">
      <c r="A973" s="18"/>
      <c r="B973" s="18"/>
      <c r="C973" s="18"/>
      <c r="D973" s="18"/>
      <c r="E973" s="18"/>
      <c r="F973" s="18"/>
      <c r="G973" s="18"/>
      <c r="H973" s="18"/>
      <c r="I973" s="18"/>
      <c r="J973" s="18"/>
      <c r="K973" s="18"/>
      <c r="L973" s="18"/>
      <c r="M973" s="58" t="str">
        <f>IFERROR(__xludf.DUMMYFUNCTION("""COMPUTED_VALUE"""),"")</f>
        <v/>
      </c>
      <c r="N973" s="58" t="str">
        <f>IFERROR(__xludf.DUMMYFUNCTION("""COMPUTED_VALUE"""),"")</f>
        <v/>
      </c>
      <c r="O973" s="58" t="str">
        <f>IFERROR(__xludf.DUMMYFUNCTION("""COMPUTED_VALUE"""),"")</f>
        <v/>
      </c>
    </row>
    <row r="974">
      <c r="A974" s="18"/>
      <c r="B974" s="18"/>
      <c r="C974" s="18"/>
      <c r="D974" s="18"/>
      <c r="E974" s="18"/>
      <c r="F974" s="18"/>
      <c r="G974" s="18"/>
      <c r="H974" s="18"/>
      <c r="I974" s="18"/>
      <c r="J974" s="18"/>
      <c r="K974" s="18"/>
      <c r="L974" s="18"/>
      <c r="M974" s="58" t="str">
        <f>IFERROR(__xludf.DUMMYFUNCTION("""COMPUTED_VALUE"""),"")</f>
        <v/>
      </c>
      <c r="N974" s="58" t="str">
        <f>IFERROR(__xludf.DUMMYFUNCTION("""COMPUTED_VALUE"""),"")</f>
        <v/>
      </c>
      <c r="O974" s="58" t="str">
        <f>IFERROR(__xludf.DUMMYFUNCTION("""COMPUTED_VALUE"""),"")</f>
        <v/>
      </c>
    </row>
    <row r="975">
      <c r="A975" s="18"/>
      <c r="B975" s="18"/>
      <c r="C975" s="18"/>
      <c r="D975" s="18"/>
      <c r="E975" s="18"/>
      <c r="F975" s="18"/>
      <c r="G975" s="18"/>
      <c r="H975" s="18"/>
      <c r="I975" s="18"/>
      <c r="J975" s="18"/>
      <c r="K975" s="18"/>
      <c r="L975" s="18"/>
      <c r="M975" s="58" t="str">
        <f>IFERROR(__xludf.DUMMYFUNCTION("""COMPUTED_VALUE"""),"")</f>
        <v/>
      </c>
      <c r="N975" s="58" t="str">
        <f>IFERROR(__xludf.DUMMYFUNCTION("""COMPUTED_VALUE"""),"")</f>
        <v/>
      </c>
      <c r="O975" s="58" t="str">
        <f>IFERROR(__xludf.DUMMYFUNCTION("""COMPUTED_VALUE"""),"")</f>
        <v/>
      </c>
    </row>
    <row r="976">
      <c r="A976" s="18"/>
      <c r="B976" s="18"/>
      <c r="C976" s="18"/>
      <c r="D976" s="18"/>
      <c r="E976" s="18"/>
      <c r="F976" s="18"/>
      <c r="G976" s="18"/>
      <c r="H976" s="18"/>
      <c r="I976" s="18"/>
      <c r="J976" s="18"/>
      <c r="K976" s="18"/>
      <c r="L976" s="18"/>
      <c r="M976" s="58" t="str">
        <f>IFERROR(__xludf.DUMMYFUNCTION("""COMPUTED_VALUE"""),"")</f>
        <v/>
      </c>
      <c r="N976" s="58" t="str">
        <f>IFERROR(__xludf.DUMMYFUNCTION("""COMPUTED_VALUE"""),"")</f>
        <v/>
      </c>
      <c r="O976" s="58" t="str">
        <f>IFERROR(__xludf.DUMMYFUNCTION("""COMPUTED_VALUE"""),"")</f>
        <v/>
      </c>
    </row>
    <row r="977">
      <c r="A977" s="18"/>
      <c r="B977" s="18"/>
      <c r="C977" s="18"/>
      <c r="D977" s="18"/>
      <c r="E977" s="18"/>
      <c r="F977" s="18"/>
      <c r="G977" s="18"/>
      <c r="H977" s="18"/>
      <c r="I977" s="18"/>
      <c r="J977" s="18"/>
      <c r="K977" s="18"/>
      <c r="L977" s="18"/>
      <c r="M977" s="58" t="str">
        <f>IFERROR(__xludf.DUMMYFUNCTION("""COMPUTED_VALUE"""),"")</f>
        <v/>
      </c>
      <c r="N977" s="58" t="str">
        <f>IFERROR(__xludf.DUMMYFUNCTION("""COMPUTED_VALUE"""),"")</f>
        <v/>
      </c>
      <c r="O977" s="58" t="str">
        <f>IFERROR(__xludf.DUMMYFUNCTION("""COMPUTED_VALUE"""),"")</f>
        <v/>
      </c>
    </row>
    <row r="978">
      <c r="A978" s="18"/>
      <c r="B978" s="18"/>
      <c r="C978" s="18"/>
      <c r="D978" s="18"/>
      <c r="E978" s="18"/>
      <c r="F978" s="18"/>
      <c r="G978" s="18"/>
      <c r="H978" s="18"/>
      <c r="I978" s="18"/>
      <c r="J978" s="18"/>
      <c r="K978" s="18"/>
      <c r="L978" s="18"/>
      <c r="M978" s="58" t="str">
        <f>IFERROR(__xludf.DUMMYFUNCTION("""COMPUTED_VALUE"""),"")</f>
        <v/>
      </c>
      <c r="N978" s="58" t="str">
        <f>IFERROR(__xludf.DUMMYFUNCTION("""COMPUTED_VALUE"""),"")</f>
        <v/>
      </c>
      <c r="O978" s="58" t="str">
        <f>IFERROR(__xludf.DUMMYFUNCTION("""COMPUTED_VALUE"""),"")</f>
        <v/>
      </c>
    </row>
    <row r="979">
      <c r="A979" s="18"/>
      <c r="B979" s="18"/>
      <c r="C979" s="18"/>
      <c r="D979" s="18"/>
      <c r="E979" s="18"/>
      <c r="F979" s="18"/>
      <c r="G979" s="18"/>
      <c r="H979" s="18"/>
      <c r="I979" s="18"/>
      <c r="J979" s="18"/>
      <c r="K979" s="18"/>
      <c r="L979" s="18"/>
      <c r="M979" s="58" t="str">
        <f>IFERROR(__xludf.DUMMYFUNCTION("""COMPUTED_VALUE"""),"")</f>
        <v/>
      </c>
      <c r="N979" s="58" t="str">
        <f>IFERROR(__xludf.DUMMYFUNCTION("""COMPUTED_VALUE"""),"")</f>
        <v/>
      </c>
      <c r="O979" s="58" t="str">
        <f>IFERROR(__xludf.DUMMYFUNCTION("""COMPUTED_VALUE"""),"")</f>
        <v/>
      </c>
    </row>
    <row r="980">
      <c r="A980" s="18"/>
      <c r="B980" s="18"/>
      <c r="C980" s="18"/>
      <c r="D980" s="18"/>
      <c r="E980" s="18"/>
      <c r="F980" s="18"/>
      <c r="G980" s="18"/>
      <c r="H980" s="18"/>
      <c r="I980" s="18"/>
      <c r="J980" s="18"/>
      <c r="K980" s="18"/>
      <c r="L980" s="18"/>
      <c r="M980" s="58" t="str">
        <f>IFERROR(__xludf.DUMMYFUNCTION("""COMPUTED_VALUE"""),"")</f>
        <v/>
      </c>
      <c r="N980" s="58" t="str">
        <f>IFERROR(__xludf.DUMMYFUNCTION("""COMPUTED_VALUE"""),"")</f>
        <v/>
      </c>
      <c r="O980" s="58" t="str">
        <f>IFERROR(__xludf.DUMMYFUNCTION("""COMPUTED_VALUE"""),"")</f>
        <v/>
      </c>
    </row>
    <row r="981">
      <c r="A981" s="18"/>
      <c r="B981" s="18"/>
      <c r="C981" s="18"/>
      <c r="D981" s="18"/>
      <c r="E981" s="18"/>
      <c r="F981" s="18"/>
      <c r="G981" s="18"/>
      <c r="H981" s="18"/>
      <c r="I981" s="18"/>
      <c r="J981" s="18"/>
      <c r="K981" s="18"/>
      <c r="L981" s="18"/>
      <c r="M981" s="58" t="str">
        <f>IFERROR(__xludf.DUMMYFUNCTION("""COMPUTED_VALUE"""),"")</f>
        <v/>
      </c>
      <c r="N981" s="58" t="str">
        <f>IFERROR(__xludf.DUMMYFUNCTION("""COMPUTED_VALUE"""),"")</f>
        <v/>
      </c>
      <c r="O981" s="58" t="str">
        <f>IFERROR(__xludf.DUMMYFUNCTION("""COMPUTED_VALUE"""),"")</f>
        <v/>
      </c>
    </row>
    <row r="982">
      <c r="A982" s="18"/>
      <c r="B982" s="18"/>
      <c r="C982" s="18"/>
      <c r="D982" s="18"/>
      <c r="E982" s="18"/>
      <c r="F982" s="18"/>
      <c r="G982" s="18"/>
      <c r="H982" s="18"/>
      <c r="I982" s="18"/>
      <c r="J982" s="18"/>
      <c r="K982" s="18"/>
      <c r="L982" s="18"/>
      <c r="M982" s="58" t="str">
        <f>IFERROR(__xludf.DUMMYFUNCTION("""COMPUTED_VALUE"""),"")</f>
        <v/>
      </c>
      <c r="N982" s="58" t="str">
        <f>IFERROR(__xludf.DUMMYFUNCTION("""COMPUTED_VALUE"""),"")</f>
        <v/>
      </c>
      <c r="O982" s="58" t="str">
        <f>IFERROR(__xludf.DUMMYFUNCTION("""COMPUTED_VALUE"""),"")</f>
        <v/>
      </c>
    </row>
    <row r="983">
      <c r="A983" s="18"/>
      <c r="B983" s="18"/>
      <c r="C983" s="18"/>
      <c r="D983" s="18"/>
      <c r="E983" s="18"/>
      <c r="F983" s="18"/>
      <c r="G983" s="18"/>
      <c r="H983" s="18"/>
      <c r="I983" s="18"/>
      <c r="J983" s="18"/>
      <c r="K983" s="18"/>
      <c r="L983" s="18"/>
      <c r="M983" s="58" t="str">
        <f>IFERROR(__xludf.DUMMYFUNCTION("""COMPUTED_VALUE"""),"")</f>
        <v/>
      </c>
      <c r="N983" s="58" t="str">
        <f>IFERROR(__xludf.DUMMYFUNCTION("""COMPUTED_VALUE"""),"")</f>
        <v/>
      </c>
      <c r="O983" s="58" t="str">
        <f>IFERROR(__xludf.DUMMYFUNCTION("""COMPUTED_VALUE"""),"")</f>
        <v/>
      </c>
    </row>
    <row r="984">
      <c r="A984" s="18"/>
      <c r="B984" s="18"/>
      <c r="C984" s="18"/>
      <c r="D984" s="18"/>
      <c r="E984" s="18"/>
      <c r="F984" s="18"/>
      <c r="G984" s="18"/>
      <c r="H984" s="18"/>
      <c r="I984" s="18"/>
      <c r="J984" s="18"/>
      <c r="K984" s="18"/>
      <c r="L984" s="18"/>
      <c r="M984" s="58" t="str">
        <f>IFERROR(__xludf.DUMMYFUNCTION("""COMPUTED_VALUE"""),"")</f>
        <v/>
      </c>
      <c r="N984" s="58" t="str">
        <f>IFERROR(__xludf.DUMMYFUNCTION("""COMPUTED_VALUE"""),"")</f>
        <v/>
      </c>
      <c r="O984" s="58" t="str">
        <f>IFERROR(__xludf.DUMMYFUNCTION("""COMPUTED_VALUE"""),"")</f>
        <v/>
      </c>
    </row>
    <row r="985">
      <c r="A985" s="18"/>
      <c r="B985" s="18"/>
      <c r="C985" s="18"/>
      <c r="D985" s="18"/>
      <c r="E985" s="18"/>
      <c r="F985" s="18"/>
      <c r="G985" s="18"/>
      <c r="H985" s="18"/>
      <c r="I985" s="18"/>
      <c r="J985" s="18"/>
      <c r="K985" s="18"/>
      <c r="L985" s="18"/>
      <c r="M985" s="58" t="str">
        <f>IFERROR(__xludf.DUMMYFUNCTION("""COMPUTED_VALUE"""),"")</f>
        <v/>
      </c>
      <c r="N985" s="58" t="str">
        <f>IFERROR(__xludf.DUMMYFUNCTION("""COMPUTED_VALUE"""),"")</f>
        <v/>
      </c>
      <c r="O985" s="58" t="str">
        <f>IFERROR(__xludf.DUMMYFUNCTION("""COMPUTED_VALUE"""),"")</f>
        <v/>
      </c>
    </row>
    <row r="986">
      <c r="A986" s="18"/>
      <c r="B986" s="18"/>
      <c r="C986" s="18"/>
      <c r="D986" s="18"/>
      <c r="E986" s="18"/>
      <c r="F986" s="18"/>
      <c r="G986" s="18"/>
      <c r="H986" s="18"/>
      <c r="I986" s="18"/>
      <c r="J986" s="18"/>
      <c r="K986" s="18"/>
      <c r="L986" s="18"/>
      <c r="M986" s="58" t="str">
        <f>IFERROR(__xludf.DUMMYFUNCTION("""COMPUTED_VALUE"""),"")</f>
        <v/>
      </c>
      <c r="N986" s="58" t="str">
        <f>IFERROR(__xludf.DUMMYFUNCTION("""COMPUTED_VALUE"""),"")</f>
        <v/>
      </c>
      <c r="O986" s="58" t="str">
        <f>IFERROR(__xludf.DUMMYFUNCTION("""COMPUTED_VALUE"""),"")</f>
        <v/>
      </c>
    </row>
    <row r="987">
      <c r="A987" s="18"/>
      <c r="B987" s="18"/>
      <c r="C987" s="18"/>
      <c r="D987" s="18"/>
      <c r="E987" s="18"/>
      <c r="F987" s="18"/>
      <c r="G987" s="18"/>
      <c r="H987" s="18"/>
      <c r="I987" s="18"/>
      <c r="J987" s="18"/>
      <c r="K987" s="18"/>
      <c r="L987" s="18"/>
      <c r="M987" s="58" t="str">
        <f>IFERROR(__xludf.DUMMYFUNCTION("""COMPUTED_VALUE"""),"")</f>
        <v/>
      </c>
      <c r="N987" s="58" t="str">
        <f>IFERROR(__xludf.DUMMYFUNCTION("""COMPUTED_VALUE"""),"")</f>
        <v/>
      </c>
      <c r="O987" s="58" t="str">
        <f>IFERROR(__xludf.DUMMYFUNCTION("""COMPUTED_VALUE"""),"")</f>
        <v/>
      </c>
    </row>
    <row r="988">
      <c r="A988" s="18"/>
      <c r="B988" s="18"/>
      <c r="C988" s="18"/>
      <c r="D988" s="18"/>
      <c r="E988" s="18"/>
      <c r="F988" s="18"/>
      <c r="G988" s="18"/>
      <c r="H988" s="18"/>
      <c r="I988" s="18"/>
      <c r="J988" s="18"/>
      <c r="K988" s="18"/>
      <c r="L988" s="18"/>
      <c r="M988" s="58" t="str">
        <f>IFERROR(__xludf.DUMMYFUNCTION("""COMPUTED_VALUE"""),"")</f>
        <v/>
      </c>
      <c r="N988" s="58" t="str">
        <f>IFERROR(__xludf.DUMMYFUNCTION("""COMPUTED_VALUE"""),"")</f>
        <v/>
      </c>
      <c r="O988" s="58" t="str">
        <f>IFERROR(__xludf.DUMMYFUNCTION("""COMPUTED_VALUE"""),"")</f>
        <v/>
      </c>
    </row>
    <row r="989">
      <c r="A989" s="18"/>
      <c r="B989" s="18"/>
      <c r="C989" s="18"/>
      <c r="D989" s="18"/>
      <c r="E989" s="18"/>
      <c r="F989" s="18"/>
      <c r="G989" s="18"/>
      <c r="H989" s="18"/>
      <c r="I989" s="18"/>
      <c r="J989" s="18"/>
      <c r="K989" s="18"/>
      <c r="L989" s="18"/>
      <c r="M989" s="58" t="str">
        <f>IFERROR(__xludf.DUMMYFUNCTION("""COMPUTED_VALUE"""),"")</f>
        <v/>
      </c>
      <c r="N989" s="58" t="str">
        <f>IFERROR(__xludf.DUMMYFUNCTION("""COMPUTED_VALUE"""),"")</f>
        <v/>
      </c>
      <c r="O989" s="58" t="str">
        <f>IFERROR(__xludf.DUMMYFUNCTION("""COMPUTED_VALUE"""),"")</f>
        <v/>
      </c>
    </row>
    <row r="990">
      <c r="A990" s="18"/>
      <c r="B990" s="18"/>
      <c r="C990" s="18"/>
      <c r="D990" s="18"/>
      <c r="E990" s="18"/>
      <c r="F990" s="18"/>
      <c r="G990" s="18"/>
      <c r="H990" s="18"/>
      <c r="I990" s="18"/>
      <c r="J990" s="18"/>
      <c r="K990" s="18"/>
      <c r="L990" s="18"/>
      <c r="M990" s="58" t="str">
        <f>IFERROR(__xludf.DUMMYFUNCTION("""COMPUTED_VALUE"""),"")</f>
        <v/>
      </c>
      <c r="N990" s="58" t="str">
        <f>IFERROR(__xludf.DUMMYFUNCTION("""COMPUTED_VALUE"""),"")</f>
        <v/>
      </c>
      <c r="O990" s="58" t="str">
        <f>IFERROR(__xludf.DUMMYFUNCTION("""COMPUTED_VALUE"""),"")</f>
        <v/>
      </c>
    </row>
    <row r="991">
      <c r="A991" s="18"/>
      <c r="B991" s="18"/>
      <c r="C991" s="18"/>
      <c r="D991" s="18"/>
      <c r="E991" s="18"/>
      <c r="F991" s="18"/>
      <c r="G991" s="18"/>
      <c r="H991" s="18"/>
      <c r="I991" s="18"/>
      <c r="J991" s="18"/>
      <c r="K991" s="18"/>
      <c r="L991" s="18"/>
      <c r="M991" s="58" t="str">
        <f>IFERROR(__xludf.DUMMYFUNCTION("""COMPUTED_VALUE"""),"")</f>
        <v/>
      </c>
      <c r="N991" s="58" t="str">
        <f>IFERROR(__xludf.DUMMYFUNCTION("""COMPUTED_VALUE"""),"")</f>
        <v/>
      </c>
      <c r="O991" s="58" t="str">
        <f>IFERROR(__xludf.DUMMYFUNCTION("""COMPUTED_VALUE"""),"")</f>
        <v/>
      </c>
    </row>
    <row r="992">
      <c r="A992" s="18"/>
      <c r="B992" s="18"/>
      <c r="C992" s="18"/>
      <c r="D992" s="18"/>
      <c r="E992" s="18"/>
      <c r="F992" s="18"/>
      <c r="G992" s="18"/>
      <c r="H992" s="18"/>
      <c r="I992" s="18"/>
      <c r="J992" s="18"/>
      <c r="K992" s="18"/>
      <c r="L992" s="18"/>
      <c r="M992" s="58" t="str">
        <f>IFERROR(__xludf.DUMMYFUNCTION("""COMPUTED_VALUE"""),"")</f>
        <v/>
      </c>
      <c r="N992" s="58" t="str">
        <f>IFERROR(__xludf.DUMMYFUNCTION("""COMPUTED_VALUE"""),"")</f>
        <v/>
      </c>
      <c r="O992" s="58" t="str">
        <f>IFERROR(__xludf.DUMMYFUNCTION("""COMPUTED_VALUE"""),"")</f>
        <v/>
      </c>
    </row>
    <row r="993">
      <c r="A993" s="18"/>
      <c r="B993" s="18"/>
      <c r="C993" s="18"/>
      <c r="D993" s="18"/>
      <c r="E993" s="18"/>
      <c r="F993" s="18"/>
      <c r="G993" s="18"/>
      <c r="H993" s="18"/>
      <c r="I993" s="18"/>
      <c r="J993" s="18"/>
      <c r="K993" s="18"/>
      <c r="L993" s="18"/>
      <c r="M993" s="58" t="str">
        <f>IFERROR(__xludf.DUMMYFUNCTION("""COMPUTED_VALUE"""),"")</f>
        <v/>
      </c>
      <c r="N993" s="58" t="str">
        <f>IFERROR(__xludf.DUMMYFUNCTION("""COMPUTED_VALUE"""),"")</f>
        <v/>
      </c>
      <c r="O993" s="58" t="str">
        <f>IFERROR(__xludf.DUMMYFUNCTION("""COMPUTED_VALUE"""),"")</f>
        <v/>
      </c>
    </row>
    <row r="994">
      <c r="A994" s="18"/>
      <c r="B994" s="18"/>
      <c r="C994" s="18"/>
      <c r="D994" s="18"/>
      <c r="E994" s="18"/>
      <c r="F994" s="18"/>
      <c r="G994" s="18"/>
      <c r="H994" s="18"/>
      <c r="I994" s="18"/>
      <c r="J994" s="18"/>
      <c r="K994" s="18"/>
      <c r="L994" s="18"/>
      <c r="M994" s="58" t="str">
        <f>IFERROR(__xludf.DUMMYFUNCTION("""COMPUTED_VALUE"""),"")</f>
        <v/>
      </c>
      <c r="N994" s="58" t="str">
        <f>IFERROR(__xludf.DUMMYFUNCTION("""COMPUTED_VALUE"""),"")</f>
        <v/>
      </c>
      <c r="O994" s="58" t="str">
        <f>IFERROR(__xludf.DUMMYFUNCTION("""COMPUTED_VALUE"""),"")</f>
        <v/>
      </c>
    </row>
    <row r="995">
      <c r="A995" s="18"/>
      <c r="B995" s="18"/>
      <c r="C995" s="18"/>
      <c r="D995" s="18"/>
      <c r="E995" s="18"/>
      <c r="F995" s="18"/>
      <c r="G995" s="18"/>
      <c r="H995" s="18"/>
      <c r="I995" s="18"/>
      <c r="J995" s="18"/>
      <c r="K995" s="18"/>
      <c r="L995" s="18"/>
      <c r="M995" s="58" t="str">
        <f>IFERROR(__xludf.DUMMYFUNCTION("""COMPUTED_VALUE"""),"")</f>
        <v/>
      </c>
      <c r="N995" s="58" t="str">
        <f>IFERROR(__xludf.DUMMYFUNCTION("""COMPUTED_VALUE"""),"")</f>
        <v/>
      </c>
      <c r="O995" s="58" t="str">
        <f>IFERROR(__xludf.DUMMYFUNCTION("""COMPUTED_VALUE"""),"")</f>
        <v/>
      </c>
    </row>
    <row r="996">
      <c r="A996" s="18"/>
      <c r="B996" s="18"/>
      <c r="C996" s="18"/>
      <c r="D996" s="18"/>
      <c r="E996" s="18"/>
      <c r="F996" s="18"/>
      <c r="G996" s="18"/>
      <c r="H996" s="18"/>
      <c r="I996" s="18"/>
      <c r="J996" s="18"/>
      <c r="K996" s="18"/>
      <c r="L996" s="18"/>
      <c r="M996" s="58" t="str">
        <f>IFERROR(__xludf.DUMMYFUNCTION("""COMPUTED_VALUE"""),"")</f>
        <v/>
      </c>
      <c r="N996" s="58" t="str">
        <f>IFERROR(__xludf.DUMMYFUNCTION("""COMPUTED_VALUE"""),"")</f>
        <v/>
      </c>
      <c r="O996" s="58" t="str">
        <f>IFERROR(__xludf.DUMMYFUNCTION("""COMPUTED_VALUE"""),"")</f>
        <v/>
      </c>
    </row>
    <row r="997">
      <c r="A997" s="18"/>
      <c r="B997" s="18"/>
      <c r="C997" s="18"/>
      <c r="D997" s="18"/>
      <c r="E997" s="18"/>
      <c r="F997" s="18"/>
      <c r="G997" s="18"/>
      <c r="H997" s="18"/>
      <c r="I997" s="18"/>
      <c r="J997" s="18"/>
      <c r="K997" s="18"/>
      <c r="L997" s="18"/>
      <c r="M997" s="58" t="str">
        <f>IFERROR(__xludf.DUMMYFUNCTION("""COMPUTED_VALUE"""),"")</f>
        <v/>
      </c>
      <c r="N997" s="58" t="str">
        <f>IFERROR(__xludf.DUMMYFUNCTION("""COMPUTED_VALUE"""),"")</f>
        <v/>
      </c>
      <c r="O997" s="58" t="str">
        <f>IFERROR(__xludf.DUMMYFUNCTION("""COMPUTED_VALUE"""),"")</f>
        <v/>
      </c>
    </row>
    <row r="998">
      <c r="A998" s="18"/>
      <c r="B998" s="18"/>
      <c r="C998" s="18"/>
      <c r="D998" s="18"/>
      <c r="E998" s="18"/>
      <c r="F998" s="18"/>
      <c r="G998" s="18"/>
      <c r="H998" s="18"/>
      <c r="I998" s="18"/>
      <c r="J998" s="18"/>
      <c r="K998" s="18"/>
      <c r="L998" s="18"/>
      <c r="M998" s="58" t="str">
        <f>IFERROR(__xludf.DUMMYFUNCTION("""COMPUTED_VALUE"""),"")</f>
        <v/>
      </c>
      <c r="N998" s="58" t="str">
        <f>IFERROR(__xludf.DUMMYFUNCTION("""COMPUTED_VALUE"""),"")</f>
        <v/>
      </c>
      <c r="O998" s="58" t="str">
        <f>IFERROR(__xludf.DUMMYFUNCTION("""COMPUTED_VALUE"""),"")</f>
        <v/>
      </c>
    </row>
    <row r="999">
      <c r="A999" s="18"/>
      <c r="B999" s="18"/>
      <c r="C999" s="18"/>
      <c r="D999" s="18"/>
      <c r="E999" s="18"/>
      <c r="F999" s="18"/>
      <c r="G999" s="18"/>
      <c r="H999" s="18"/>
      <c r="I999" s="18"/>
      <c r="J999" s="18"/>
      <c r="K999" s="18"/>
      <c r="L999" s="18"/>
      <c r="M999" s="58" t="str">
        <f>IFERROR(__xludf.DUMMYFUNCTION("""COMPUTED_VALUE"""),"")</f>
        <v/>
      </c>
      <c r="N999" s="58" t="str">
        <f>IFERROR(__xludf.DUMMYFUNCTION("""COMPUTED_VALUE"""),"")</f>
        <v/>
      </c>
      <c r="O999" s="58" t="str">
        <f>IFERROR(__xludf.DUMMYFUNCTION("""COMPUTED_VALUE"""),"")</f>
        <v/>
      </c>
    </row>
    <row r="1000">
      <c r="A1000" s="18"/>
      <c r="B1000" s="18"/>
      <c r="C1000" s="18"/>
      <c r="D1000" s="18"/>
      <c r="E1000" s="18"/>
      <c r="F1000" s="18"/>
      <c r="G1000" s="18"/>
      <c r="H1000" s="18"/>
      <c r="I1000" s="18"/>
      <c r="J1000" s="18"/>
      <c r="K1000" s="18"/>
      <c r="L1000" s="18"/>
      <c r="M1000" s="58" t="str">
        <f>IFERROR(__xludf.DUMMYFUNCTION("""COMPUTED_VALUE"""),"")</f>
        <v/>
      </c>
      <c r="N1000" s="58" t="str">
        <f>IFERROR(__xludf.DUMMYFUNCTION("""COMPUTED_VALUE"""),"")</f>
        <v/>
      </c>
      <c r="O1000" s="58" t="str">
        <f>IFERROR(__xludf.DUMMYFUNCTION("""COMPUTED_VALUE"""),"")</f>
        <v/>
      </c>
    </row>
  </sheetData>
  <drawing r:id="rId1"/>
</worksheet>
</file>